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G5" i="5" s="1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<sst xmlns="http://schemas.openxmlformats.org/spreadsheetml/2006/main" count="3362" uniqueCount="968">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</sst>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69886.675846384111</v>
      </c>
      <c r="G4" s="17">
        <f t="shared" si="0"/>
        <v>93973.660416270839</v>
      </c>
      <c r="H4" s="17">
        <f t="shared" si="0"/>
        <v>5318.4873539073733</v>
      </c>
      <c r="I4" s="17">
        <f t="shared" si="0"/>
        <v>2068.8059380861609</v>
      </c>
      <c r="J4" s="17">
        <f t="shared" si="0"/>
        <v>31436.068603344356</v>
      </c>
      <c r="K4" s="17">
        <f t="shared" si="0"/>
        <v>57538.891386375799</v>
      </c>
      <c r="L4" s="17">
        <f t="shared" si="0"/>
        <v>1674.7544665745256</v>
      </c>
      <c r="M4" s="17">
        <f t="shared" si="0"/>
        <v>1231.6937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57348.909999999996</v>
      </c>
      <c r="G5" s="23">
        <v>37206.57</v>
      </c>
      <c r="H5" s="23">
        <v>422.46581244353092</v>
      </c>
      <c r="I5" s="23">
        <v>404.25268610597675</v>
      </c>
      <c r="J5" s="23">
        <v>9826.1878129570014</v>
      </c>
      <c r="K5" s="23">
        <v>39241.100512254874</v>
      </c>
      <c r="L5" s="23">
        <v>546.39618312656842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3626.4378489999999</v>
      </c>
      <c r="G6" s="23">
        <v>3941.6479689999996</v>
      </c>
      <c r="H6" s="23">
        <v>859.07263636483617</v>
      </c>
      <c r="I6" s="23">
        <v>120.79801638641499</v>
      </c>
      <c r="J6" s="23">
        <v>2414.5929217765361</v>
      </c>
      <c r="K6" s="23">
        <v>2671.7483210135806</v>
      </c>
      <c r="L6" s="23">
        <v>368.52605265789936</v>
      </c>
      <c r="M6" s="23">
        <v>326.062163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272.09929904271962</v>
      </c>
      <c r="G7" s="23">
        <v>3969.0865291849095</v>
      </c>
      <c r="H7" s="23">
        <v>3300.3311064762534</v>
      </c>
      <c r="I7" s="23">
        <v>271.602078738091</v>
      </c>
      <c r="J7" s="23">
        <v>10201.690650316081</v>
      </c>
      <c r="K7" s="23">
        <v>79.62249136756239</v>
      </c>
      <c r="L7" s="23">
        <v>172.82299973809097</v>
      </c>
      <c r="M7" s="23">
        <v>905.63153699999998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1013.5430041687025</v>
      </c>
      <c r="G8" s="23">
        <v>7846.7680917608659</v>
      </c>
      <c r="H8" s="23">
        <v>319.80277324377408</v>
      </c>
      <c r="I8" s="23">
        <v>307.85631033402763</v>
      </c>
      <c r="J8" s="23">
        <v>4793.3650614445678</v>
      </c>
      <c r="K8" s="23">
        <v>13364.031000578518</v>
      </c>
      <c r="L8" s="23">
        <v>570.53769271860244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7625.6856941727019</v>
      </c>
      <c r="G9" s="23">
        <v>41009.587826325071</v>
      </c>
      <c r="H9" s="23">
        <v>416.81502537897865</v>
      </c>
      <c r="I9" s="23">
        <v>964.29684652165031</v>
      </c>
      <c r="J9" s="23">
        <v>4200.2321568501666</v>
      </c>
      <c r="K9" s="23">
        <v>2182.3890611612655</v>
      </c>
      <c r="L9" s="23">
        <v>16.471538333364364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22.365355000000001</v>
      </c>
      <c r="G11" s="17">
        <f t="shared" si="1"/>
        <v>340.482035</v>
      </c>
      <c r="H11" s="17">
        <f t="shared" si="1"/>
        <v>20.120361999999997</v>
      </c>
      <c r="I11" s="17">
        <f t="shared" si="1"/>
        <v>16.992207999999998</v>
      </c>
      <c r="J11" s="17">
        <f t="shared" si="1"/>
        <v>466.30647099999999</v>
      </c>
      <c r="K11" s="17">
        <f t="shared" si="1"/>
        <v>42.099799000000004</v>
      </c>
      <c r="L11" s="17">
        <f t="shared" si="1"/>
        <v>11.040766000000001</v>
      </c>
      <c r="M11" s="17">
        <f t="shared" si="1"/>
        <v>54.726094999999994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22.365355000000001</v>
      </c>
      <c r="G14" s="23">
        <v>340.482035</v>
      </c>
      <c r="H14" s="23">
        <v>20.120361999999997</v>
      </c>
      <c r="I14" s="23">
        <v>16.992207999999998</v>
      </c>
      <c r="J14" s="23">
        <v>466.30647099999999</v>
      </c>
      <c r="K14" s="23">
        <v>42.099799000000004</v>
      </c>
      <c r="L14" s="23">
        <v>11.040766000000001</v>
      </c>
      <c r="M14" s="23">
        <v>54.726094999999994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3369.0159144047925</v>
      </c>
      <c r="G18" s="17">
        <f t="shared" si="2"/>
        <v>10993.469064171841</v>
      </c>
      <c r="H18" s="17">
        <f t="shared" si="2"/>
        <v>425.46159720495916</v>
      </c>
      <c r="I18" s="17">
        <f t="shared" si="2"/>
        <v>192.62135162406918</v>
      </c>
      <c r="J18" s="17">
        <f t="shared" si="2"/>
        <v>1916.0828179969751</v>
      </c>
      <c r="K18" s="17">
        <f t="shared" si="2"/>
        <v>10308.676458974358</v>
      </c>
      <c r="L18" s="17">
        <f t="shared" si="2"/>
        <v>20.056863002104372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14.11</v>
      </c>
      <c r="G19" s="23">
        <v>84.814537859965654</v>
      </c>
      <c r="H19" s="23">
        <v>2.9074173160811241</v>
      </c>
      <c r="I19" s="23">
        <v>1.4663707757840159</v>
      </c>
      <c r="J19" s="23">
        <v>12.864901777262292</v>
      </c>
      <c r="K19" s="23">
        <v>62.097243448092691</v>
      </c>
      <c r="L19" s="23">
        <v>0.14663707643402321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425.88939162257105</v>
      </c>
      <c r="G20" s="23">
        <v>1132.65577792567</v>
      </c>
      <c r="H20" s="23">
        <v>35.94844075048649</v>
      </c>
      <c r="I20" s="23">
        <v>14.647436576041869</v>
      </c>
      <c r="J20" s="23">
        <v>152.15028604270975</v>
      </c>
      <c r="K20" s="23">
        <v>789.04041734086672</v>
      </c>
      <c r="L20" s="23">
        <v>1.5663215445001317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82.724776152752554</v>
      </c>
      <c r="G21" s="23">
        <v>230.75816730900004</v>
      </c>
      <c r="H21" s="23">
        <v>8.581186140355511</v>
      </c>
      <c r="I21" s="23">
        <v>4.393685175237489</v>
      </c>
      <c r="J21" s="23">
        <v>11.664274579613904</v>
      </c>
      <c r="K21" s="23">
        <v>205.2416095016753</v>
      </c>
      <c r="L21" s="23">
        <v>0.51288316889639696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67.779464062218835</v>
      </c>
      <c r="G22" s="23">
        <v>2973.822898007666</v>
      </c>
      <c r="H22" s="23">
        <v>86.929667513494422</v>
      </c>
      <c r="I22" s="23">
        <v>54.331042199999999</v>
      </c>
      <c r="J22" s="23">
        <v>414.2350812992633</v>
      </c>
      <c r="K22" s="23">
        <v>3083.3004525991382</v>
      </c>
      <c r="L22" s="23">
        <v>5.4331042200000006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2778.5122825672502</v>
      </c>
      <c r="G24" s="23">
        <v>6571.4176830695396</v>
      </c>
      <c r="H24" s="23">
        <v>291.09488548454158</v>
      </c>
      <c r="I24" s="23">
        <v>117.78281689700579</v>
      </c>
      <c r="J24" s="23">
        <v>1325.1682742981259</v>
      </c>
      <c r="K24" s="23">
        <v>6168.9967360845858</v>
      </c>
      <c r="L24" s="23">
        <v>12.397916992273821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1874.4384110000001</v>
      </c>
      <c r="G26" s="17">
        <f t="shared" si="3"/>
        <v>1824.7370456292554</v>
      </c>
      <c r="H26" s="17">
        <f t="shared" si="3"/>
        <v>114.29605261756335</v>
      </c>
      <c r="I26" s="17">
        <f t="shared" si="3"/>
        <v>6.3030977300000002</v>
      </c>
      <c r="J26" s="17">
        <f t="shared" si="3"/>
        <v>1890.0567467897642</v>
      </c>
      <c r="K26" s="17">
        <f t="shared" si="3"/>
        <v>243.19566786110803</v>
      </c>
      <c r="L26" s="17">
        <f t="shared" si="3"/>
        <v>0.57017297300000003</v>
      </c>
      <c r="M26" s="17">
        <f t="shared" si="3"/>
        <v>67.267896268048503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5.0500000000000002E-4</v>
      </c>
      <c r="G31" s="23">
        <v>0.136215</v>
      </c>
      <c r="H31" s="23">
        <v>8.9801000000000006E-2</v>
      </c>
      <c r="I31" s="23">
        <v>0.60237300000000005</v>
      </c>
      <c r="J31" s="23">
        <v>5.6503999999999999E-2</v>
      </c>
      <c r="K31" s="23">
        <v>5.6485E-2</v>
      </c>
      <c r="L31" s="23">
        <v>1.01E-4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1874.4379060000001</v>
      </c>
      <c r="G32" s="23">
        <v>1824.6008306292554</v>
      </c>
      <c r="H32" s="23">
        <v>114.20625161756335</v>
      </c>
      <c r="I32" s="23">
        <v>5.7007247300000001</v>
      </c>
      <c r="J32" s="23">
        <v>1890.0002427897643</v>
      </c>
      <c r="K32" s="23">
        <v>243.13918286110803</v>
      </c>
      <c r="L32" s="23">
        <v>0.57007197300000001</v>
      </c>
      <c r="M32" s="23">
        <v>67.267896268048503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64.501302108576411</v>
      </c>
      <c r="G35" s="17">
        <f t="shared" si="4"/>
        <v>1888.1636149935748</v>
      </c>
      <c r="H35" s="17">
        <f t="shared" si="4"/>
        <v>224.91295600227335</v>
      </c>
      <c r="I35" s="17">
        <f t="shared" si="4"/>
        <v>1031.9164103592063</v>
      </c>
      <c r="J35" s="17">
        <f t="shared" si="4"/>
        <v>1183.1502114392147</v>
      </c>
      <c r="K35" s="17">
        <f t="shared" si="4"/>
        <v>733.49359427536263</v>
      </c>
      <c r="L35" s="17">
        <f t="shared" si="4"/>
        <v>17.214581867586766</v>
      </c>
      <c r="M35" s="17">
        <f t="shared" si="4"/>
        <v>102.666416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32.021263743939492</v>
      </c>
      <c r="G38" s="23">
        <v>782.54314453076483</v>
      </c>
      <c r="H38" s="23">
        <v>43.289302626560698</v>
      </c>
      <c r="I38" s="23">
        <v>88.239088813358919</v>
      </c>
      <c r="J38" s="23">
        <v>982.31179939808999</v>
      </c>
      <c r="K38" s="23">
        <v>279.68390689055701</v>
      </c>
      <c r="L38" s="23">
        <v>16.095120813358928</v>
      </c>
      <c r="M38" s="23">
        <v>102.666416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153.92077094797327</v>
      </c>
      <c r="H39" s="23">
        <v>5.1306953984210413</v>
      </c>
      <c r="I39" s="23">
        <v>3.206680623377407</v>
      </c>
      <c r="J39" s="23">
        <v>15.392078193814163</v>
      </c>
      <c r="K39" s="23">
        <v>179.51426029278755</v>
      </c>
      <c r="L39" s="23">
        <v>0.32067146263045437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30.12659972015728</v>
      </c>
      <c r="G40" s="23">
        <v>787.53988045177493</v>
      </c>
      <c r="H40" s="23">
        <v>170.10900863415389</v>
      </c>
      <c r="I40" s="23">
        <v>937.86576765535256</v>
      </c>
      <c r="J40" s="23">
        <v>167.27508925097325</v>
      </c>
      <c r="K40" s="23">
        <v>133.07232536833303</v>
      </c>
      <c r="L40" s="23">
        <v>0.52358942512332229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2.3534386444796342</v>
      </c>
      <c r="G41" s="23">
        <v>164.15981906306195</v>
      </c>
      <c r="H41" s="23">
        <v>6.3839493431377132</v>
      </c>
      <c r="I41" s="23">
        <v>2.6048732671174846</v>
      </c>
      <c r="J41" s="23">
        <v>18.171244596337107</v>
      </c>
      <c r="K41" s="23">
        <v>141.22310172368495</v>
      </c>
      <c r="L41" s="23">
        <v>0.27520016647406154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75216.996828897478</v>
      </c>
      <c r="G43" s="27">
        <f t="shared" ref="G43:P43" si="5">SUM(G35,G26,G18,G11,G4)</f>
        <v>109020.5121760655</v>
      </c>
      <c r="H43" s="27">
        <f t="shared" si="5"/>
        <v>6103.2783217321694</v>
      </c>
      <c r="I43" s="27">
        <f t="shared" si="5"/>
        <v>3316.6390057994363</v>
      </c>
      <c r="J43" s="27">
        <f t="shared" si="5"/>
        <v>36891.664850570312</v>
      </c>
      <c r="K43" s="27">
        <f t="shared" si="5"/>
        <v>68866.356906486631</v>
      </c>
      <c r="L43" s="27">
        <f t="shared" si="5"/>
        <v>1723.6368504172167</v>
      </c>
      <c r="M43" s="27">
        <f t="shared" si="5"/>
        <v>1456.3541072680484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11922.045962875063</v>
      </c>
      <c r="G48" s="17">
        <f t="shared" si="7"/>
        <v>10695.281989742591</v>
      </c>
      <c r="H48" s="17">
        <f t="shared" si="7"/>
        <v>1583.3144266247839</v>
      </c>
      <c r="I48" s="17">
        <f t="shared" si="7"/>
        <v>4109.0566308671423</v>
      </c>
      <c r="J48" s="17">
        <f t="shared" si="7"/>
        <v>7758.7154335182267</v>
      </c>
      <c r="K48" s="17">
        <f t="shared" si="7"/>
        <v>9789.2847852243431</v>
      </c>
      <c r="L48" s="17">
        <f t="shared" si="7"/>
        <v>60.447240270597788</v>
      </c>
      <c r="M48" s="17">
        <f t="shared" si="7"/>
        <v>132.60020300000005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11911.113067999997</v>
      </c>
      <c r="G51" s="23">
        <v>9597.7957050000023</v>
      </c>
      <c r="H51" s="23">
        <v>1093.5089729999995</v>
      </c>
      <c r="I51" s="23">
        <v>2035.0698570000002</v>
      </c>
      <c r="J51" s="23">
        <v>7419.8687020000016</v>
      </c>
      <c r="K51" s="23">
        <v>9110.6996319999998</v>
      </c>
      <c r="L51" s="23">
        <v>59.175895999999995</v>
      </c>
      <c r="M51" s="23">
        <v>132.60020300000005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6.5830009999999994</v>
      </c>
      <c r="G52" s="23">
        <v>322.74692000000005</v>
      </c>
      <c r="H52" s="23">
        <v>10.573638000000003</v>
      </c>
      <c r="I52" s="23">
        <v>33.716106000000011</v>
      </c>
      <c r="J52" s="23">
        <v>31.867917999999996</v>
      </c>
      <c r="K52" s="23">
        <v>374.79231299999998</v>
      </c>
      <c r="L52" s="23">
        <v>0.70285999999999982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4.3498938750657095</v>
      </c>
      <c r="G53" s="23">
        <v>774.73936474258949</v>
      </c>
      <c r="H53" s="23">
        <v>479.23181562478436</v>
      </c>
      <c r="I53" s="23">
        <v>2040.2706678671418</v>
      </c>
      <c r="J53" s="23">
        <v>306.97881351822508</v>
      </c>
      <c r="K53" s="23">
        <v>303.79284022434359</v>
      </c>
      <c r="L53" s="23">
        <v>0.56848427059779205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9402.8501149999975</v>
      </c>
      <c r="G56" s="17">
        <f t="shared" si="8"/>
        <v>19119.978842999997</v>
      </c>
      <c r="H56" s="17">
        <f t="shared" si="8"/>
        <v>32676.037915999994</v>
      </c>
      <c r="I56" s="17">
        <f t="shared" si="8"/>
        <v>25402.627157000003</v>
      </c>
      <c r="J56" s="17">
        <f t="shared" si="8"/>
        <v>268296.85729900002</v>
      </c>
      <c r="K56" s="17">
        <f t="shared" si="8"/>
        <v>16842.840343</v>
      </c>
      <c r="L56" s="17">
        <f t="shared" si="8"/>
        <v>369.07579399999992</v>
      </c>
      <c r="M56" s="17">
        <f t="shared" si="8"/>
        <v>4298.1127830000005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8866.7656829999978</v>
      </c>
      <c r="G58" s="23">
        <v>16333.433217999998</v>
      </c>
      <c r="H58" s="23">
        <v>7195.5421160000024</v>
      </c>
      <c r="I58" s="23">
        <v>10782.142848999994</v>
      </c>
      <c r="J58" s="23">
        <v>84060.063500000004</v>
      </c>
      <c r="K58" s="23">
        <v>16842.840343</v>
      </c>
      <c r="L58" s="23">
        <v>174.13600399999996</v>
      </c>
      <c r="M58" s="23">
        <v>1306.586305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536.08443199999999</v>
      </c>
      <c r="G61" s="23">
        <v>2786.5456250000007</v>
      </c>
      <c r="H61" s="23">
        <v>25480.495799999993</v>
      </c>
      <c r="I61" s="23">
        <v>14620.484308000006</v>
      </c>
      <c r="J61" s="23">
        <v>184236.79379900001</v>
      </c>
      <c r="K61" s="23"/>
      <c r="L61" s="23">
        <v>194.93978999999996</v>
      </c>
      <c r="M61" s="23">
        <v>2991.5264780000007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1056.522929</v>
      </c>
      <c r="G63" s="17">
        <f t="shared" si="9"/>
        <v>20332.748452</v>
      </c>
      <c r="H63" s="17">
        <f t="shared" si="9"/>
        <v>1503.577511</v>
      </c>
      <c r="I63" s="17">
        <f t="shared" si="9"/>
        <v>1124.9642749999998</v>
      </c>
      <c r="J63" s="17">
        <f t="shared" si="9"/>
        <v>4348.3059730000014</v>
      </c>
      <c r="K63" s="17">
        <f t="shared" si="9"/>
        <v>2349.7228660000001</v>
      </c>
      <c r="L63" s="17">
        <f t="shared" si="9"/>
        <v>25.164705999999995</v>
      </c>
      <c r="M63" s="17">
        <f t="shared" si="9"/>
        <v>104.30299799999999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63.377360999999979</v>
      </c>
      <c r="G65" s="23">
        <v>842.26663700000006</v>
      </c>
      <c r="H65" s="23">
        <v>469.05087699999984</v>
      </c>
      <c r="I65" s="23">
        <v>918.05894999999987</v>
      </c>
      <c r="J65" s="23">
        <v>1658.5367230000004</v>
      </c>
      <c r="K65" s="23">
        <v>816.554394</v>
      </c>
      <c r="L65" s="23">
        <v>12.750390999999999</v>
      </c>
      <c r="M65" s="23">
        <v>104.30299799999999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993.14556799999991</v>
      </c>
      <c r="G67" s="23">
        <v>19490.481814999999</v>
      </c>
      <c r="H67" s="23">
        <v>1034.5266340000001</v>
      </c>
      <c r="I67" s="23">
        <v>206.90532499999998</v>
      </c>
      <c r="J67" s="23">
        <v>2689.7692500000007</v>
      </c>
      <c r="K67" s="23">
        <v>1533.1684720000003</v>
      </c>
      <c r="L67" s="23">
        <v>12.414314999999998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22381.419006875061</v>
      </c>
      <c r="G70" s="27">
        <f t="shared" ref="G70:P70" si="10">SUM(G63,G56,G48)</f>
        <v>50148.009284742584</v>
      </c>
      <c r="H70" s="27">
        <f t="shared" si="10"/>
        <v>35762.929853624781</v>
      </c>
      <c r="I70" s="27">
        <f t="shared" si="10"/>
        <v>30636.648062867142</v>
      </c>
      <c r="J70" s="27">
        <f t="shared" si="10"/>
        <v>280403.87870551826</v>
      </c>
      <c r="K70" s="27">
        <f t="shared" si="10"/>
        <v>28981.847994224343</v>
      </c>
      <c r="L70" s="27">
        <f t="shared" si="10"/>
        <v>454.68774027059766</v>
      </c>
      <c r="M70" s="27">
        <f t="shared" si="10"/>
        <v>4535.0159840000006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17984.817606013574</v>
      </c>
      <c r="G75" s="17">
        <f t="shared" si="12"/>
        <v>37835.627623166904</v>
      </c>
      <c r="H75" s="17">
        <f t="shared" si="12"/>
        <v>19936.67061183208</v>
      </c>
      <c r="I75" s="17">
        <f t="shared" si="12"/>
        <v>38159.240291868307</v>
      </c>
      <c r="J75" s="17">
        <f t="shared" si="12"/>
        <v>39441.311421182079</v>
      </c>
      <c r="K75" s="17">
        <f t="shared" si="12"/>
        <v>26996.429652632254</v>
      </c>
      <c r="L75" s="17">
        <f t="shared" si="12"/>
        <v>486.20146944198336</v>
      </c>
      <c r="M75" s="17">
        <f t="shared" si="12"/>
        <v>1638.5680099636165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5869.0672072510215</v>
      </c>
      <c r="G77" s="39">
        <v>4866.4618343660595</v>
      </c>
      <c r="H77" s="39">
        <v>303.45392491012456</v>
      </c>
      <c r="I77" s="39">
        <v>481.86011245945883</v>
      </c>
      <c r="J77" s="39">
        <v>2887.3136184652326</v>
      </c>
      <c r="K77" s="39">
        <v>1464.4112252138834</v>
      </c>
      <c r="L77" s="39">
        <v>104.19058194615378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9010.3795309965517</v>
      </c>
      <c r="G78" s="39">
        <v>14059.252380104654</v>
      </c>
      <c r="H78" s="39">
        <v>13776.475451213822</v>
      </c>
      <c r="I78" s="39">
        <v>1528.3880891788551</v>
      </c>
      <c r="J78" s="39">
        <v>31646.819492538612</v>
      </c>
      <c r="K78" s="39">
        <v>11866.736798447011</v>
      </c>
      <c r="L78" s="39">
        <v>354.9758400528296</v>
      </c>
      <c r="M78" s="39">
        <v>1638.5680099636165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2047.1352501439999</v>
      </c>
      <c r="G79" s="39">
        <v>9978.4767727211893</v>
      </c>
      <c r="H79" s="39">
        <v>355.2161061039759</v>
      </c>
      <c r="I79" s="39">
        <v>183.19988557000002</v>
      </c>
      <c r="J79" s="39">
        <v>1259.7728436319524</v>
      </c>
      <c r="K79" s="39">
        <v>9916.7589848037242</v>
      </c>
      <c r="L79" s="39">
        <v>19.545562756999995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1058.2356176220001</v>
      </c>
      <c r="G80" s="39">
        <v>8931.4366359749984</v>
      </c>
      <c r="H80" s="39">
        <v>5501.5251296041579</v>
      </c>
      <c r="I80" s="39">
        <v>35965.792204659992</v>
      </c>
      <c r="J80" s="39">
        <v>3647.4054665462809</v>
      </c>
      <c r="K80" s="39">
        <v>3748.522644167635</v>
      </c>
      <c r="L80" s="39">
        <v>7.4894846859999991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725.39</v>
      </c>
      <c r="G83" s="17">
        <f t="shared" si="13"/>
        <v>3758.9546726710123</v>
      </c>
      <c r="H83" s="17">
        <f t="shared" si="13"/>
        <v>12.129358648513985</v>
      </c>
      <c r="I83" s="17">
        <f t="shared" si="13"/>
        <v>27.546043338448257</v>
      </c>
      <c r="J83" s="17">
        <f t="shared" si="13"/>
        <v>168.73930716272591</v>
      </c>
      <c r="K83" s="17">
        <f t="shared" si="13"/>
        <v>2585.3499667757787</v>
      </c>
      <c r="L83" s="17">
        <f t="shared" si="13"/>
        <v>4.349072042447637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67.918443620000005</v>
      </c>
      <c r="H84" s="39">
        <v>5.6404258829999998</v>
      </c>
      <c r="I84" s="39">
        <v>7.4887126400000001</v>
      </c>
      <c r="J84" s="39">
        <v>114.27927390000001</v>
      </c>
      <c r="K84" s="39">
        <v>1996.9717687935847</v>
      </c>
      <c r="L84" s="39">
        <v>0.74887126400000004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3445.0000809999997</v>
      </c>
      <c r="H85" s="39"/>
      <c r="I85" s="39">
        <v>15.979544000000002</v>
      </c>
      <c r="J85" s="39"/>
      <c r="K85" s="39">
        <v>471.18124099999989</v>
      </c>
      <c r="L85" s="39">
        <v>3.0064270000000004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725.39</v>
      </c>
      <c r="G86" s="39">
        <v>246.03614805101296</v>
      </c>
      <c r="H86" s="39">
        <v>6.4889327655139866</v>
      </c>
      <c r="I86" s="39">
        <v>4.0777866984482527</v>
      </c>
      <c r="J86" s="39">
        <v>54.460033262725901</v>
      </c>
      <c r="K86" s="39">
        <v>117.19695698219385</v>
      </c>
      <c r="L86" s="39">
        <v>0.59377377844763657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35212.896648896844</v>
      </c>
      <c r="G88" s="17">
        <f t="shared" si="14"/>
        <v>59068.555937224701</v>
      </c>
      <c r="H88" s="17">
        <f t="shared" si="14"/>
        <v>571.54537716327513</v>
      </c>
      <c r="I88" s="17">
        <f t="shared" si="14"/>
        <v>905.24244246017429</v>
      </c>
      <c r="J88" s="17">
        <f t="shared" si="14"/>
        <v>141823.5823595167</v>
      </c>
      <c r="K88" s="17">
        <f t="shared" si="14"/>
        <v>13976.183107148678</v>
      </c>
      <c r="L88" s="17">
        <f t="shared" si="14"/>
        <v>144.67197337956082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4457.3746899999996</v>
      </c>
      <c r="G89" s="39">
        <v>3743.701822</v>
      </c>
      <c r="H89" s="39"/>
      <c r="I89" s="39"/>
      <c r="J89" s="39">
        <v>88949.812919999997</v>
      </c>
      <c r="K89" s="39">
        <v>914.57596027506361</v>
      </c>
      <c r="L89" s="39">
        <v>12.764563930219598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1119.4792466655308</v>
      </c>
      <c r="G90" s="39">
        <v>3103.8634180255099</v>
      </c>
      <c r="H90" s="39">
        <v>0.46925142362354583</v>
      </c>
      <c r="I90" s="39">
        <v>35.312214745410714</v>
      </c>
      <c r="J90" s="39">
        <v>979.25449590366873</v>
      </c>
      <c r="K90" s="39">
        <v>1716.6938070553199</v>
      </c>
      <c r="L90" s="39">
        <v>4.4157357879619799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326.14334900000006</v>
      </c>
      <c r="G91" s="39">
        <v>83.274645999999976</v>
      </c>
      <c r="H91" s="39">
        <v>20.058387</v>
      </c>
      <c r="I91" s="39">
        <v>16.401358999999992</v>
      </c>
      <c r="J91" s="39">
        <v>158.92461200000002</v>
      </c>
      <c r="K91" s="39">
        <v>180.14704800000004</v>
      </c>
      <c r="L91" s="39">
        <v>2.455247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2671.8679104491689</v>
      </c>
      <c r="G93" s="39"/>
      <c r="H93" s="39"/>
      <c r="I93" s="39">
        <v>0.22412781056674189</v>
      </c>
      <c r="J93" s="39"/>
      <c r="K93" s="39">
        <v>9.2182697260755653</v>
      </c>
      <c r="L93" s="39">
        <v>3.3053951758718801E-2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2915.6322265828048</v>
      </c>
      <c r="G94" s="39">
        <v>1998.4818956744132</v>
      </c>
      <c r="H94" s="39"/>
      <c r="I94" s="39">
        <v>1.9170993427002505</v>
      </c>
      <c r="J94" s="39"/>
      <c r="K94" s="39">
        <v>50.078056541108694</v>
      </c>
      <c r="L94" s="39">
        <v>0.2917748071223748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394.40365300140911</v>
      </c>
      <c r="G95" s="39">
        <v>34.816536541142383</v>
      </c>
      <c r="H95" s="39"/>
      <c r="I95" s="39">
        <v>4.1375259989506992</v>
      </c>
      <c r="J95" s="39"/>
      <c r="K95" s="39">
        <v>79.75356449004191</v>
      </c>
      <c r="L95" s="39">
        <v>0.69523859941647093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1155.6530666436274</v>
      </c>
      <c r="G96" s="39">
        <v>142.08849190770565</v>
      </c>
      <c r="H96" s="39"/>
      <c r="I96" s="39">
        <v>8.3041937923961893</v>
      </c>
      <c r="J96" s="39"/>
      <c r="K96" s="39">
        <v>90.496577494932069</v>
      </c>
      <c r="L96" s="39">
        <v>1.2438193495564172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8.1939999999999999E-2</v>
      </c>
      <c r="J97" s="39">
        <v>46.9</v>
      </c>
      <c r="K97" s="39">
        <v>4.5871079999999997</v>
      </c>
      <c r="L97" s="39">
        <v>8.1939999999999999E-3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8.5425319999999996</v>
      </c>
      <c r="G98" s="39">
        <v>123.79179199999999</v>
      </c>
      <c r="H98" s="39"/>
      <c r="I98" s="39">
        <v>2.0322230000000001</v>
      </c>
      <c r="J98" s="39"/>
      <c r="K98" s="39">
        <v>98.432751999999979</v>
      </c>
      <c r="L98" s="39">
        <v>0.25402799999999998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2454.5944047897997</v>
      </c>
      <c r="G99" s="39">
        <v>27167.820387320899</v>
      </c>
      <c r="H99" s="39">
        <v>293.70927952099998</v>
      </c>
      <c r="I99" s="39">
        <v>688.21591139305758</v>
      </c>
      <c r="J99" s="39">
        <v>42233.474605975804</v>
      </c>
      <c r="K99" s="39">
        <v>5759.8014072466985</v>
      </c>
      <c r="L99" s="39">
        <v>101.50671666147139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10928.236593226606</v>
      </c>
      <c r="G100" s="39">
        <v>3294.3623533780419</v>
      </c>
      <c r="H100" s="39"/>
      <c r="I100" s="39">
        <v>36.9985848296079</v>
      </c>
      <c r="J100" s="39">
        <v>5096.2160758858163</v>
      </c>
      <c r="K100" s="39">
        <v>716.52828503003229</v>
      </c>
      <c r="L100" s="39">
        <v>7.4271457751711321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283.20000100000004</v>
      </c>
      <c r="G101" s="39">
        <v>569.60000100000013</v>
      </c>
      <c r="H101" s="39"/>
      <c r="I101" s="39"/>
      <c r="J101" s="39">
        <v>3199.9999970000008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1.97096563705845E-2</v>
      </c>
      <c r="G102" s="39">
        <v>2888.8455438718133</v>
      </c>
      <c r="H102" s="39"/>
      <c r="I102" s="39">
        <v>6.5889106909454043</v>
      </c>
      <c r="J102" s="39">
        <v>6.0438987122019308</v>
      </c>
      <c r="K102" s="39">
        <v>368.81659934111747</v>
      </c>
      <c r="L102" s="39">
        <v>0.65901633801417048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649.78113365453817</v>
      </c>
      <c r="G103" s="39">
        <v>8001.7717090478727</v>
      </c>
      <c r="H103" s="39"/>
      <c r="I103" s="39">
        <v>15.231912745040599</v>
      </c>
      <c r="J103" s="39">
        <v>16.740908060133339</v>
      </c>
      <c r="K103" s="39">
        <v>780.73820799649275</v>
      </c>
      <c r="L103" s="39">
        <v>1.762536277941364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14.718035867757795</v>
      </c>
      <c r="G104" s="39">
        <v>107.58026218204984</v>
      </c>
      <c r="H104" s="39"/>
      <c r="I104" s="39">
        <v>0.4900814762564889</v>
      </c>
      <c r="J104" s="39">
        <v>34.650084445981598</v>
      </c>
      <c r="K104" s="39">
        <v>27.435398143743086</v>
      </c>
      <c r="L104" s="39">
        <v>4.9008147000000002E-2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1972.8684702225682</v>
      </c>
      <c r="G105" s="39">
        <v>2949.2370498905357</v>
      </c>
      <c r="H105" s="39"/>
      <c r="I105" s="39">
        <v>5.9598150469889477</v>
      </c>
      <c r="J105" s="39">
        <v>6.170246447995364</v>
      </c>
      <c r="K105" s="39">
        <v>333.57355830582975</v>
      </c>
      <c r="L105" s="39">
        <v>0.59618833430782114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767.69122585194964</v>
      </c>
      <c r="G106" s="39">
        <v>176.22410901504642</v>
      </c>
      <c r="H106" s="39"/>
      <c r="I106" s="39">
        <v>5.7325290357011252</v>
      </c>
      <c r="J106" s="39">
        <v>84.92247785067093</v>
      </c>
      <c r="K106" s="39">
        <v>70.145322472716956</v>
      </c>
      <c r="L106" s="39">
        <v>0.85015430357455912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1556.971483</v>
      </c>
      <c r="G107" s="39">
        <v>890.36504100000002</v>
      </c>
      <c r="H107" s="39">
        <v>87.317731999999992</v>
      </c>
      <c r="I107" s="39">
        <v>35.140357000000002</v>
      </c>
      <c r="J107" s="39">
        <v>380.66238500000003</v>
      </c>
      <c r="K107" s="39">
        <v>515.31441899999993</v>
      </c>
      <c r="L107" s="39">
        <v>4.9279560000000009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2023.257781</v>
      </c>
      <c r="H108" s="39">
        <v>163.16594999999992</v>
      </c>
      <c r="I108" s="39">
        <v>32.633190999999997</v>
      </c>
      <c r="J108" s="39">
        <v>326.33190199999984</v>
      </c>
      <c r="K108" s="39">
        <v>1826.8483990000002</v>
      </c>
      <c r="L108" s="39">
        <v>3.2633209999999995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10.058057000000002</v>
      </c>
      <c r="G109" s="39">
        <v>71.373724399194572</v>
      </c>
      <c r="H109" s="39">
        <v>2.8380905813201975</v>
      </c>
      <c r="I109" s="39">
        <v>0.90025064494248996</v>
      </c>
      <c r="J109" s="39">
        <v>10.623110522256306</v>
      </c>
      <c r="K109" s="39">
        <v>48.61794905680452</v>
      </c>
      <c r="L109" s="39">
        <v>9.608076435272922E-2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17</v>
      </c>
      <c r="G110" s="39">
        <v>1264.3476300745381</v>
      </c>
      <c r="H110" s="39"/>
      <c r="I110" s="39">
        <v>3.97950063</v>
      </c>
      <c r="J110" s="39">
        <v>180.62108985146827</v>
      </c>
      <c r="K110" s="39">
        <v>222.7777291687465</v>
      </c>
      <c r="L110" s="39">
        <v>0.39795006300000002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3496.3608602847089</v>
      </c>
      <c r="G114" s="39">
        <v>429.75174289593832</v>
      </c>
      <c r="H114" s="39">
        <v>3.9866866373314847</v>
      </c>
      <c r="I114" s="39">
        <v>4.9607142776091147</v>
      </c>
      <c r="J114" s="39">
        <v>112.2335498607118</v>
      </c>
      <c r="K114" s="39">
        <v>161.60268880395208</v>
      </c>
      <c r="L114" s="39">
        <v>0.97424428869212809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53923.104254910417</v>
      </c>
      <c r="G116" s="42">
        <f t="shared" ref="G116:P116" si="15">SUM(G88,G83,G75)</f>
        <v>100663.13823306261</v>
      </c>
      <c r="H116" s="42">
        <f t="shared" si="15"/>
        <v>20520.34534764387</v>
      </c>
      <c r="I116" s="42">
        <f t="shared" si="15"/>
        <v>39092.028777666928</v>
      </c>
      <c r="J116" s="42">
        <f t="shared" si="15"/>
        <v>181433.63308786153</v>
      </c>
      <c r="K116" s="42">
        <f t="shared" si="15"/>
        <v>43557.962726556711</v>
      </c>
      <c r="L116" s="42">
        <f t="shared" si="15"/>
        <v>635.22251486399182</v>
      </c>
      <c r="M116" s="42">
        <f t="shared" si="15"/>
        <v>1638.5680099636165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22024.285539642362</v>
      </c>
      <c r="G121" s="17">
        <f t="shared" si="17"/>
        <v>1424.6757761000001</v>
      </c>
      <c r="H121" s="17">
        <f t="shared" si="17"/>
        <v>594.10483749051002</v>
      </c>
      <c r="I121" s="17">
        <f t="shared" si="17"/>
        <v>93.739814275800001</v>
      </c>
      <c r="J121" s="17">
        <f t="shared" si="17"/>
        <v>512.77547616030677</v>
      </c>
      <c r="K121" s="17">
        <f t="shared" si="17"/>
        <v>3472.100165472988</v>
      </c>
      <c r="L121" s="17">
        <f t="shared" si="17"/>
        <v>0</v>
      </c>
      <c r="M121" s="17">
        <f t="shared" si="17"/>
        <v>7.6081693751359998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84.522000000000006</v>
      </c>
      <c r="G122" s="39"/>
      <c r="H122" s="39"/>
      <c r="I122" s="39">
        <v>93.739814275800001</v>
      </c>
      <c r="J122" s="39"/>
      <c r="K122" s="39">
        <v>2046.69066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5760.3976013824813</v>
      </c>
      <c r="G123" s="39">
        <v>1424.6757761000001</v>
      </c>
      <c r="H123" s="39">
        <v>29.95683524016</v>
      </c>
      <c r="I123" s="39"/>
      <c r="J123" s="39">
        <v>512.77547616030677</v>
      </c>
      <c r="K123" s="39">
        <v>1425.4095054729878</v>
      </c>
      <c r="L123" s="39"/>
      <c r="M123" s="39">
        <v>7.6081693751359998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16179.365938259882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564.14800225035003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1136.6434849724001</v>
      </c>
      <c r="G128" s="17">
        <f t="shared" si="18"/>
        <v>1293.2064675051399</v>
      </c>
      <c r="H128" s="17">
        <f t="shared" si="18"/>
        <v>797.62797713366001</v>
      </c>
      <c r="I128" s="17">
        <f t="shared" si="18"/>
        <v>807.79718539999999</v>
      </c>
      <c r="J128" s="17">
        <f t="shared" si="18"/>
        <v>97731.352540120002</v>
      </c>
      <c r="K128" s="17">
        <f t="shared" si="18"/>
        <v>1270.1468529067831</v>
      </c>
      <c r="L128" s="17">
        <f t="shared" si="18"/>
        <v>0</v>
      </c>
      <c r="M128" s="17">
        <f t="shared" si="18"/>
        <v>5.0503418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1.0919662000000001</v>
      </c>
      <c r="G129" s="39">
        <v>1.2284615999999999</v>
      </c>
      <c r="H129" s="39">
        <v>10.5101698</v>
      </c>
      <c r="I129" s="39">
        <v>0.13649539999999999</v>
      </c>
      <c r="J129" s="39">
        <v>628.01679039999999</v>
      </c>
      <c r="K129" s="39">
        <v>10.322329999999999</v>
      </c>
      <c r="L129" s="39"/>
      <c r="M129" s="39">
        <v>5.0503418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344.16121659999999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61.756299120400001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493.6779267</v>
      </c>
      <c r="G134" s="39">
        <v>35.05720450914</v>
      </c>
      <c r="H134" s="39">
        <v>20.672517182459998</v>
      </c>
      <c r="I134" s="39"/>
      <c r="J134" s="39">
        <v>80666.679116080006</v>
      </c>
      <c r="K134" s="39">
        <v>279.78077284278299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580.11729295199996</v>
      </c>
      <c r="G135" s="39">
        <v>1256.9208013959999</v>
      </c>
      <c r="H135" s="39">
        <v>444.75659126320005</v>
      </c>
      <c r="I135" s="39"/>
      <c r="J135" s="39">
        <v>16436.656633639999</v>
      </c>
      <c r="K135" s="39">
        <v>426.33000876400001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99.855684488000009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221.8330144</v>
      </c>
      <c r="I137" s="39">
        <v>807.66069000000005</v>
      </c>
      <c r="J137" s="39"/>
      <c r="K137" s="39">
        <v>209.55252469999999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8337.383609999999</v>
      </c>
      <c r="G140" s="17">
        <f t="shared" si="19"/>
        <v>355.52500000000003</v>
      </c>
      <c r="H140" s="17">
        <f t="shared" si="19"/>
        <v>0</v>
      </c>
      <c r="I140" s="17">
        <f t="shared" si="19"/>
        <v>291.86873149999997</v>
      </c>
      <c r="J140" s="17">
        <f t="shared" si="19"/>
        <v>50512.518599999996</v>
      </c>
      <c r="K140" s="17">
        <f t="shared" si="19"/>
        <v>1551.7538549374294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111206.125307685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4436.9543599999997</v>
      </c>
      <c r="G141" s="39">
        <v>355.52500000000003</v>
      </c>
      <c r="H141" s="39"/>
      <c r="I141" s="39"/>
      <c r="J141" s="39">
        <v>42663</v>
      </c>
      <c r="K141" s="39">
        <v>614.14182820000008</v>
      </c>
      <c r="L141" s="39"/>
      <c r="M141" s="39"/>
      <c r="N141" s="39"/>
      <c r="O141" s="39"/>
      <c r="P141" s="40">
        <v>111206.125307685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291.86873149999997</v>
      </c>
      <c r="J142" s="39">
        <v>7849.5185999999994</v>
      </c>
      <c r="K142" s="39">
        <v>710.27762899844572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678.09559999999999</v>
      </c>
      <c r="G143" s="39"/>
      <c r="H143" s="39"/>
      <c r="I143" s="39"/>
      <c r="J143" s="39"/>
      <c r="K143" s="39">
        <v>113.5193977389836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3222.33365</v>
      </c>
      <c r="G149" s="39"/>
      <c r="H149" s="39"/>
      <c r="I149" s="39"/>
      <c r="J149" s="39"/>
      <c r="K149" s="39">
        <v>113.815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3446.2561850000002</v>
      </c>
      <c r="G155" s="17">
        <f t="shared" si="21"/>
        <v>425.178472</v>
      </c>
      <c r="H155" s="17">
        <f t="shared" si="21"/>
        <v>52.646299999999997</v>
      </c>
      <c r="I155" s="17">
        <f t="shared" si="21"/>
        <v>4.5125400000000004</v>
      </c>
      <c r="J155" s="17">
        <f t="shared" si="21"/>
        <v>225.62700000000001</v>
      </c>
      <c r="K155" s="17">
        <f t="shared" si="21"/>
        <v>1376.193510834232</v>
      </c>
      <c r="L155" s="17">
        <f t="shared" si="21"/>
        <v>501.55377000000004</v>
      </c>
      <c r="M155" s="17">
        <f t="shared" si="21"/>
        <v>328.37213288781788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2624.3720050000002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194.98571999999999</v>
      </c>
      <c r="H157" s="39"/>
      <c r="I157" s="39"/>
      <c r="J157" s="39"/>
      <c r="K157" s="39"/>
      <c r="L157" s="39">
        <v>501.55377000000004</v>
      </c>
      <c r="M157" s="39">
        <v>8.2010000000000005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371.07207476622034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72.546721468645686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7.045121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240.5792904191722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560.68200000000002</v>
      </c>
      <c r="G164" s="39">
        <v>223.08699999999999</v>
      </c>
      <c r="H164" s="39">
        <v>52.646299999999997</v>
      </c>
      <c r="I164" s="39">
        <v>4.5125400000000004</v>
      </c>
      <c r="J164" s="39">
        <v>225.62700000000001</v>
      </c>
      <c r="K164" s="39">
        <v>118.2324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261.20218</v>
      </c>
      <c r="G165" s="39">
        <v>7.1057519999999998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18.065861000000002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868.82317506801166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10164.075940999997</v>
      </c>
      <c r="I173" s="17">
        <f t="shared" si="22"/>
        <v>4298.643908</v>
      </c>
      <c r="J173" s="17">
        <f t="shared" si="22"/>
        <v>29.892400000000002</v>
      </c>
      <c r="K173" s="17">
        <f t="shared" si="22"/>
        <v>2092.8201629691057</v>
      </c>
      <c r="L173" s="17">
        <f t="shared" si="22"/>
        <v>925.09199999999998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837.82828200000006</v>
      </c>
      <c r="I174" s="39">
        <v>4189.1414100000002</v>
      </c>
      <c r="J174" s="39"/>
      <c r="K174" s="39">
        <v>1873.6083069691058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660.73320000000012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946.495</v>
      </c>
      <c r="I177" s="39"/>
      <c r="J177" s="39"/>
      <c r="K177" s="39">
        <v>3.2516929999999999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1865.1999269999999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365.740544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66.155672999999993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4003.1529800000003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418.20489199999997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13.39044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22.494444999999999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386.52499999999998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327.24599999999998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0.67919300000000005</v>
      </c>
      <c r="I189" s="39">
        <v>109.502498</v>
      </c>
      <c r="J189" s="39"/>
      <c r="K189" s="39">
        <v>48.513764999999999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0.23913899999999999</v>
      </c>
      <c r="I190" s="39"/>
      <c r="J190" s="39">
        <v>29.892400000000002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47.284225999999997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31.707000000000001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167.44639800000002</v>
      </c>
      <c r="L199" s="39">
        <v>925.09199999999998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3457.7348200000001</v>
      </c>
      <c r="G204" s="17">
        <f t="shared" ref="G204:P204" si="24">SUM(G205:G226)</f>
        <v>1728.8674100000001</v>
      </c>
      <c r="H204" s="17">
        <f t="shared" si="24"/>
        <v>25476.879118389999</v>
      </c>
      <c r="I204" s="17">
        <f t="shared" si="24"/>
        <v>0</v>
      </c>
      <c r="J204" s="17">
        <f t="shared" si="24"/>
        <v>16611.731512293591</v>
      </c>
      <c r="K204" s="17">
        <f t="shared" si="24"/>
        <v>12958.276277626268</v>
      </c>
      <c r="L204" s="17">
        <f t="shared" si="24"/>
        <v>0</v>
      </c>
      <c r="M204" s="17">
        <f t="shared" si="24"/>
        <v>946.73564087165266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16.035001000000001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3311.1708200000003</v>
      </c>
      <c r="G206" s="39">
        <v>1655.5854100000001</v>
      </c>
      <c r="H206" s="39">
        <v>3311.1708200000003</v>
      </c>
      <c r="I206" s="39"/>
      <c r="J206" s="39">
        <v>9105.7197550000001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146.56399999999999</v>
      </c>
      <c r="G207" s="39">
        <v>73.281999999999996</v>
      </c>
      <c r="H207" s="39">
        <v>7.3281999999999998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9108.9274050000004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2405.4271939999994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1274.49315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5373.2989929999985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18.403582</v>
      </c>
      <c r="I213" s="39"/>
      <c r="J213" s="39">
        <v>1.3448770000000005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538.66667299999983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9667.4459675394537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72.938100390000002</v>
      </c>
      <c r="I216" s="39"/>
      <c r="J216" s="39"/>
      <c r="K216" s="39">
        <v>3.9106144353139998</v>
      </c>
      <c r="L216" s="39"/>
      <c r="M216" s="39">
        <v>107.69458466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1484.819100562348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398.45771732663002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773.73774416449442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7504.666880293591</v>
      </c>
      <c r="K222" s="39">
        <v>629.90513359802662</v>
      </c>
      <c r="L222" s="39"/>
      <c r="M222" s="39">
        <v>839.04105621165263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3350.1899999999996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38402.303639614765</v>
      </c>
      <c r="G238" s="42">
        <f t="shared" ref="G238:P238" si="26">SUM(G228,G204,G173,G155,G140,G128,G121,G236)</f>
        <v>5227.4531256051396</v>
      </c>
      <c r="H238" s="42">
        <f t="shared" si="26"/>
        <v>37085.33417401417</v>
      </c>
      <c r="I238" s="42">
        <f t="shared" si="26"/>
        <v>5496.5621791757994</v>
      </c>
      <c r="J238" s="42">
        <f t="shared" si="26"/>
        <v>165623.8975285739</v>
      </c>
      <c r="K238" s="42">
        <f t="shared" si="26"/>
        <v>22721.290824746808</v>
      </c>
      <c r="L238" s="42">
        <f t="shared" si="26"/>
        <v>1426.6457700000001</v>
      </c>
      <c r="M238" s="42">
        <f t="shared" si="26"/>
        <v>1287.7662849346066</v>
      </c>
      <c r="N238" s="42">
        <f t="shared" si="26"/>
        <v>0</v>
      </c>
      <c r="O238" s="42">
        <f t="shared" si="26"/>
        <v>0</v>
      </c>
      <c r="P238" s="43">
        <f t="shared" si="26"/>
        <v>111206.125307685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3016.1245140000001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246.63950199999999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2769.4850120000001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112.1240999931552</v>
      </c>
      <c r="I248" s="17">
        <f t="shared" si="29"/>
        <v>92.569420639997929</v>
      </c>
      <c r="J248" s="17">
        <f t="shared" si="29"/>
        <v>0</v>
      </c>
      <c r="K248" s="17">
        <f t="shared" si="29"/>
        <v>4.9452808451327028</v>
      </c>
      <c r="L248" s="17">
        <f t="shared" si="29"/>
        <v>6.9750428081904001E-2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3.2140000003</v>
      </c>
      <c r="I249" s="39">
        <v>3.4232921860499999</v>
      </c>
      <c r="J249" s="39"/>
      <c r="K249" s="39">
        <v>0.182710294626341</v>
      </c>
      <c r="L249" s="39">
        <v>2.5770237828000001E-3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108.91009999285519</v>
      </c>
      <c r="I250" s="39">
        <v>89.146128453947924</v>
      </c>
      <c r="J250" s="39"/>
      <c r="K250" s="39">
        <v>4.7625705505063616</v>
      </c>
      <c r="L250" s="39">
        <v>6.7173404299103998E-2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9.1888372663000002</v>
      </c>
      <c r="I252" s="17">
        <f t="shared" si="30"/>
        <v>219.47837420137986</v>
      </c>
      <c r="J252" s="17">
        <f t="shared" si="30"/>
        <v>0</v>
      </c>
      <c r="K252" s="17">
        <f t="shared" si="30"/>
        <v>4.0698945583965145</v>
      </c>
      <c r="L252" s="17">
        <f t="shared" si="30"/>
        <v>4.9619721238020002E-3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8.8814544157000004</v>
      </c>
      <c r="I254" s="39">
        <v>217.84076132652331</v>
      </c>
      <c r="J254" s="39"/>
      <c r="K254" s="39">
        <v>3.9339514188901581</v>
      </c>
      <c r="L254" s="39">
        <v>4.7959853844779998E-3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0.30738285059999998</v>
      </c>
      <c r="I255" s="39">
        <v>1.6376128748565599</v>
      </c>
      <c r="J255" s="39"/>
      <c r="K255" s="39">
        <v>0.135943139506356</v>
      </c>
      <c r="L255" s="39">
        <v>1.6598673932399999E-4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18367.876898999999</v>
      </c>
      <c r="I257" s="17">
        <f t="shared" si="31"/>
        <v>36.588180000000001</v>
      </c>
      <c r="J257" s="17">
        <f t="shared" si="31"/>
        <v>0</v>
      </c>
      <c r="K257" s="17">
        <f t="shared" si="31"/>
        <v>3.32E-3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18367.876898999999</v>
      </c>
      <c r="I258" s="39">
        <v>36.588180000000001</v>
      </c>
      <c r="J258" s="39"/>
      <c r="K258" s="39">
        <v>3.32E-3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6356.2270912111917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791.49415815306975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41.416965058121491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5523.3159680000008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1501.458370852451</v>
      </c>
      <c r="I266" s="17">
        <f t="shared" si="33"/>
        <v>7887.4943841241738</v>
      </c>
      <c r="J266" s="17">
        <f t="shared" si="33"/>
        <v>0</v>
      </c>
      <c r="K266" s="17">
        <f t="shared" si="33"/>
        <v>0.16753772971702852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716.10419585245097</v>
      </c>
      <c r="I267" s="39">
        <v>3981.8677561241743</v>
      </c>
      <c r="J267" s="39"/>
      <c r="K267" s="39">
        <v>8.3021729717028467E-2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785.35417499999994</v>
      </c>
      <c r="I268" s="39">
        <v>3905.6266279999995</v>
      </c>
      <c r="J268" s="39"/>
      <c r="K268" s="39">
        <v>8.4516000000000036E-2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26346.875298323095</v>
      </c>
      <c r="I272" s="42">
        <f t="shared" si="34"/>
        <v>11252.25487296555</v>
      </c>
      <c r="J272" s="42">
        <f t="shared" si="34"/>
        <v>0</v>
      </c>
      <c r="K272" s="42">
        <f t="shared" si="34"/>
        <v>9.1860331332462462</v>
      </c>
      <c r="L272" s="42">
        <f t="shared" si="34"/>
        <v>7.4712400205706006E-2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64465.665731579014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8790.7927895789999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3539.5910600000007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7584.9754149999999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2214.2271280000004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246.87840100000005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1230.3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10652.203802000002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26392.104002000007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3814.5931340000002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11354.656390700002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10627.246405000002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198.07746299999999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529.33252270000003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55673.135740000005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8831.1612509999995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3429.4730000000013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15867.772391000002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2850.0000020000011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5397.4956760000005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6739.7699980000007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8586.5372170000028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565.97046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2553.2428879999989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851.71285699999999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159663.15977437902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56.099149999999995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50.985300000000002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14333.555035000001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6928.8583829999998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9303.8095809999995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225.40786800000004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607.42284337899991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128157.02161400003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1361.4150020000002</v>
      </c>
      <c r="M326" s="17">
        <f t="shared" si="41"/>
        <v>147.05000100000001</v>
      </c>
      <c r="N326" s="17">
        <f t="shared" si="41"/>
        <v>234042.37309649997</v>
      </c>
      <c r="O326" s="18">
        <f t="shared" si="41"/>
        <v>5928617.7994677722</v>
      </c>
      <c r="P326" s="19">
        <f t="shared" si="41"/>
        <v>6975.3066996000007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1356.5480000000002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5470450.5670546396</v>
      </c>
      <c r="P328" s="24">
        <v>6941.9248032000005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147.05000100000001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50852.993595341992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107695.19537298993</v>
      </c>
      <c r="P331" s="24">
        <v>33.381896400000002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299619.04344479996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230824.07354699998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4.8670019999999994</v>
      </c>
      <c r="M334" s="23"/>
      <c r="N334" s="23">
        <v>3218.2995495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13.230618999999997</v>
      </c>
      <c r="G336" s="17">
        <f t="shared" ref="G336:P336" si="42">SUM(G337:G339)</f>
        <v>139.80206099999995</v>
      </c>
      <c r="H336" s="17">
        <f t="shared" si="42"/>
        <v>372.84940000000006</v>
      </c>
      <c r="I336" s="17">
        <f t="shared" si="42"/>
        <v>0</v>
      </c>
      <c r="J336" s="17">
        <f t="shared" si="42"/>
        <v>4275.9526490000007</v>
      </c>
      <c r="K336" s="17">
        <f t="shared" si="42"/>
        <v>0</v>
      </c>
      <c r="L336" s="17">
        <f t="shared" si="42"/>
        <v>0</v>
      </c>
      <c r="M336" s="17">
        <f t="shared" si="42"/>
        <v>319.69524699999999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13.230618999999997</v>
      </c>
      <c r="G337" s="23">
        <v>1.1390610000000001</v>
      </c>
      <c r="H337" s="23"/>
      <c r="I337" s="23"/>
      <c r="J337" s="23">
        <v>31.324148000000008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138.66299999999995</v>
      </c>
      <c r="H338" s="23">
        <v>372.84940000000006</v>
      </c>
      <c r="I338" s="23"/>
      <c r="J338" s="23">
        <v>4244.6285010000011</v>
      </c>
      <c r="K338" s="23"/>
      <c r="L338" s="23"/>
      <c r="M338" s="23">
        <v>319.69524699999999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13.230618999999997</v>
      </c>
      <c r="G341" s="27">
        <f t="shared" ref="G341:P341" si="43">SUM(G326,G313,G294,G288,G277,G336)</f>
        <v>139.80206099999995</v>
      </c>
      <c r="H341" s="27">
        <f t="shared" si="43"/>
        <v>291529.46703665802</v>
      </c>
      <c r="I341" s="27">
        <f t="shared" si="43"/>
        <v>0</v>
      </c>
      <c r="J341" s="27">
        <f t="shared" si="43"/>
        <v>4275.9526490000007</v>
      </c>
      <c r="K341" s="27">
        <f t="shared" si="43"/>
        <v>0</v>
      </c>
      <c r="L341" s="27">
        <f t="shared" si="43"/>
        <v>1361.4150020000002</v>
      </c>
      <c r="M341" s="27">
        <f t="shared" si="43"/>
        <v>466.745248</v>
      </c>
      <c r="N341" s="27">
        <f t="shared" si="43"/>
        <v>234042.37309649997</v>
      </c>
      <c r="O341" s="27">
        <f t="shared" si="43"/>
        <v>5928617.7994677722</v>
      </c>
      <c r="P341" s="28">
        <f t="shared" si="43"/>
        <v>6975.3066996000007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238.90318699999995</v>
      </c>
      <c r="G346" s="17">
        <f t="shared" si="45"/>
        <v>168605.65104300005</v>
      </c>
      <c r="H346" s="17">
        <f t="shared" si="45"/>
        <v>10707.155479999999</v>
      </c>
      <c r="I346" s="17">
        <f t="shared" si="45"/>
        <v>1570.1478089999998</v>
      </c>
      <c r="J346" s="17">
        <f t="shared" si="45"/>
        <v>120748.71773399999</v>
      </c>
      <c r="K346" s="17">
        <f t="shared" si="45"/>
        <v>55297.85650899999</v>
      </c>
      <c r="L346" s="17">
        <f t="shared" si="45"/>
        <v>2018.8210250000002</v>
      </c>
      <c r="M346" s="17">
        <f t="shared" si="45"/>
        <v>2513.2684440000003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91.775997999999987</v>
      </c>
      <c r="G347" s="23">
        <v>74067.85446800002</v>
      </c>
      <c r="H347" s="23">
        <v>1460.0430490000001</v>
      </c>
      <c r="I347" s="23">
        <v>170.03878300000002</v>
      </c>
      <c r="J347" s="23">
        <v>28774.685798999995</v>
      </c>
      <c r="K347" s="23">
        <v>21167.570217999993</v>
      </c>
      <c r="L347" s="23">
        <v>503.71057100000002</v>
      </c>
      <c r="M347" s="23">
        <v>1549.7712840000002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32.806989000000002</v>
      </c>
      <c r="G348" s="23">
        <v>21192.745590999995</v>
      </c>
      <c r="H348" s="23">
        <v>1115.559309</v>
      </c>
      <c r="I348" s="23">
        <v>44.958184000000003</v>
      </c>
      <c r="J348" s="23">
        <v>13394.572068000001</v>
      </c>
      <c r="K348" s="23">
        <v>7569.9681689999998</v>
      </c>
      <c r="L348" s="23">
        <v>165.12250600000007</v>
      </c>
      <c r="M348" s="23">
        <v>374.30304600000011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114.32019999999997</v>
      </c>
      <c r="G349" s="23">
        <v>73345.050984000016</v>
      </c>
      <c r="H349" s="23">
        <v>8131.5531219999993</v>
      </c>
      <c r="I349" s="23">
        <v>1355.1508419999998</v>
      </c>
      <c r="J349" s="23">
        <v>78579.459866999998</v>
      </c>
      <c r="K349" s="23">
        <v>26560.318122000001</v>
      </c>
      <c r="L349" s="23">
        <v>1349.9879480000002</v>
      </c>
      <c r="M349" s="23">
        <v>589.19411400000013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29.267774000000003</v>
      </c>
      <c r="G351" s="17">
        <f t="shared" si="46"/>
        <v>27395.828871000002</v>
      </c>
      <c r="H351" s="17">
        <f t="shared" si="46"/>
        <v>1642.6475209999999</v>
      </c>
      <c r="I351" s="17">
        <f t="shared" si="46"/>
        <v>51.585957999999991</v>
      </c>
      <c r="J351" s="17">
        <f t="shared" si="46"/>
        <v>18973.618884</v>
      </c>
      <c r="K351" s="17">
        <f t="shared" si="46"/>
        <v>6569.4725300000009</v>
      </c>
      <c r="L351" s="17">
        <f t="shared" si="46"/>
        <v>182.037057</v>
      </c>
      <c r="M351" s="17">
        <f t="shared" si="46"/>
        <v>59.695601999999994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12.827528000000001</v>
      </c>
      <c r="G352" s="23">
        <v>13032.51002</v>
      </c>
      <c r="H352" s="23">
        <v>452.64768800000002</v>
      </c>
      <c r="I352" s="23">
        <v>11.429452</v>
      </c>
      <c r="J352" s="23">
        <v>8846.4030920000005</v>
      </c>
      <c r="K352" s="23">
        <v>2879.2942759999996</v>
      </c>
      <c r="L352" s="23">
        <v>43.992629000000022</v>
      </c>
      <c r="M352" s="23">
        <v>26.050497999999997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3.4495129999999996</v>
      </c>
      <c r="G353" s="23">
        <v>3428.1938479999994</v>
      </c>
      <c r="H353" s="23">
        <v>317.06369599999999</v>
      </c>
      <c r="I353" s="23">
        <v>4.9078260000000018</v>
      </c>
      <c r="J353" s="23">
        <v>3039.5214800000003</v>
      </c>
      <c r="K353" s="23">
        <v>775.77673800000014</v>
      </c>
      <c r="L353" s="23">
        <v>15.181702999999999</v>
      </c>
      <c r="M353" s="23">
        <v>8.9686969999999988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12.990733000000002</v>
      </c>
      <c r="G354" s="23">
        <v>10935.125003000001</v>
      </c>
      <c r="H354" s="23">
        <v>872.93613700000003</v>
      </c>
      <c r="I354" s="23">
        <v>35.248679999999993</v>
      </c>
      <c r="J354" s="23">
        <v>7087.6943119999996</v>
      </c>
      <c r="K354" s="23">
        <v>2914.4015160000013</v>
      </c>
      <c r="L354" s="23">
        <v>122.862725</v>
      </c>
      <c r="M354" s="23">
        <v>24.676407000000001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84.829889999999992</v>
      </c>
      <c r="G356" s="17">
        <f t="shared" si="47"/>
        <v>94487.933765999987</v>
      </c>
      <c r="H356" s="17">
        <f t="shared" si="47"/>
        <v>2300.8797199999999</v>
      </c>
      <c r="I356" s="17">
        <f t="shared" si="47"/>
        <v>733.72812800000008</v>
      </c>
      <c r="J356" s="17">
        <f t="shared" si="47"/>
        <v>26142.782146999998</v>
      </c>
      <c r="K356" s="17">
        <f t="shared" si="47"/>
        <v>19291.439767000003</v>
      </c>
      <c r="L356" s="17">
        <f t="shared" si="47"/>
        <v>801.80883499999993</v>
      </c>
      <c r="M356" s="17">
        <f t="shared" si="47"/>
        <v>215.714721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53.752752000000001</v>
      </c>
      <c r="G357" s="23">
        <v>55797.839304999987</v>
      </c>
      <c r="H357" s="23">
        <v>1163.325006</v>
      </c>
      <c r="I357" s="23">
        <v>332.14108900000008</v>
      </c>
      <c r="J357" s="23">
        <v>15101.313694</v>
      </c>
      <c r="K357" s="23">
        <v>12062.567955000002</v>
      </c>
      <c r="L357" s="23">
        <v>527.36278299999992</v>
      </c>
      <c r="M357" s="23">
        <v>140.146387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14.101965999999997</v>
      </c>
      <c r="G358" s="23">
        <v>15358.203477999999</v>
      </c>
      <c r="H358" s="23">
        <v>350.07736299999993</v>
      </c>
      <c r="I358" s="23">
        <v>94.706458999999981</v>
      </c>
      <c r="J358" s="23">
        <v>3977.2122869999989</v>
      </c>
      <c r="K358" s="23">
        <v>3164.4404279999999</v>
      </c>
      <c r="L358" s="23">
        <v>166.00531900000004</v>
      </c>
      <c r="M358" s="23">
        <v>34.600873000000007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16.975171999999997</v>
      </c>
      <c r="G359" s="23">
        <v>23331.890983000001</v>
      </c>
      <c r="H359" s="23">
        <v>787.47735100000023</v>
      </c>
      <c r="I359" s="23">
        <v>306.88058000000001</v>
      </c>
      <c r="J359" s="23">
        <v>7064.256166000001</v>
      </c>
      <c r="K359" s="23">
        <v>4064.4313839999995</v>
      </c>
      <c r="L359" s="23">
        <v>108.44073300000001</v>
      </c>
      <c r="M359" s="23">
        <v>40.967461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0.32634199999999991</v>
      </c>
      <c r="G361" s="17">
        <v>451.0018310000001</v>
      </c>
      <c r="H361" s="17">
        <v>3109.6941270000011</v>
      </c>
      <c r="I361" s="17">
        <v>35.96579000000002</v>
      </c>
      <c r="J361" s="17">
        <v>5548.0436390000013</v>
      </c>
      <c r="K361" s="17">
        <v>86.760031999999995</v>
      </c>
      <c r="L361" s="17">
        <v>1.4488520000000003</v>
      </c>
      <c r="M361" s="17">
        <v>1.4488520000000003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6.8686830000000008</v>
      </c>
      <c r="G363" s="17">
        <f t="shared" si="48"/>
        <v>2510.1035879999999</v>
      </c>
      <c r="H363" s="17">
        <f t="shared" si="48"/>
        <v>5678.8032050000002</v>
      </c>
      <c r="I363" s="17">
        <f t="shared" si="48"/>
        <v>1718.710366</v>
      </c>
      <c r="J363" s="17">
        <f t="shared" si="48"/>
        <v>88144.976024000003</v>
      </c>
      <c r="K363" s="17">
        <f t="shared" si="48"/>
        <v>1732.3220080000006</v>
      </c>
      <c r="L363" s="17">
        <f t="shared" si="48"/>
        <v>33.686600999999996</v>
      </c>
      <c r="M363" s="17">
        <f t="shared" si="48"/>
        <v>33.686600999999996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1.4223039999999998</v>
      </c>
      <c r="G364" s="23">
        <v>1060.1400370000001</v>
      </c>
      <c r="H364" s="23">
        <v>1340.9983280000001</v>
      </c>
      <c r="I364" s="23">
        <v>343.20692199999996</v>
      </c>
      <c r="J364" s="23">
        <v>39641.748516000007</v>
      </c>
      <c r="K364" s="23">
        <v>358.68207699999994</v>
      </c>
      <c r="L364" s="23">
        <v>6.4996359999999997</v>
      </c>
      <c r="M364" s="23">
        <v>6.4996359999999997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0.41032600000000002</v>
      </c>
      <c r="G365" s="23">
        <v>266.00218499999994</v>
      </c>
      <c r="H365" s="23">
        <v>476.90837500000004</v>
      </c>
      <c r="I365" s="23">
        <v>132.68406599999997</v>
      </c>
      <c r="J365" s="23">
        <v>9552.3998490000013</v>
      </c>
      <c r="K365" s="23">
        <v>103.51366900000001</v>
      </c>
      <c r="L365" s="23">
        <v>2.4254470000000001</v>
      </c>
      <c r="M365" s="23">
        <v>2.4254470000000001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5.0360530000000008</v>
      </c>
      <c r="G366" s="23">
        <v>1183.961366</v>
      </c>
      <c r="H366" s="23">
        <v>3860.8965020000005</v>
      </c>
      <c r="I366" s="23">
        <v>1242.8193780000001</v>
      </c>
      <c r="J366" s="23">
        <v>38950.827659000002</v>
      </c>
      <c r="K366" s="23">
        <v>1270.1262620000007</v>
      </c>
      <c r="L366" s="23">
        <v>24.761517999999999</v>
      </c>
      <c r="M366" s="23">
        <v>24.761517999999999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3395.6133270000005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360.19587599999994</v>
      </c>
      <c r="G374" s="27">
        <f t="shared" ref="G374:P374" si="49">SUM(G372,G370,G368,G363,G361,G356,G351,G346)</f>
        <v>293450.51909900003</v>
      </c>
      <c r="H374" s="27">
        <f t="shared" si="49"/>
        <v>26834.793380000003</v>
      </c>
      <c r="I374" s="27">
        <f t="shared" si="49"/>
        <v>4110.1380509999999</v>
      </c>
      <c r="J374" s="27">
        <f t="shared" si="49"/>
        <v>259558.13842799998</v>
      </c>
      <c r="K374" s="27">
        <f t="shared" si="49"/>
        <v>82977.850845999987</v>
      </c>
      <c r="L374" s="27">
        <f t="shared" si="49"/>
        <v>3037.8023700000003</v>
      </c>
      <c r="M374" s="27">
        <f t="shared" si="49"/>
        <v>2823.8142200000002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149.49226299999998</v>
      </c>
      <c r="G379" s="17">
        <v>3034.1835869999995</v>
      </c>
      <c r="H379" s="17">
        <v>75.028279999999995</v>
      </c>
      <c r="I379" s="17">
        <v>10.568408</v>
      </c>
      <c r="J379" s="17">
        <v>817.89013600000021</v>
      </c>
      <c r="K379" s="17">
        <v>447.07994000000002</v>
      </c>
      <c r="L379" s="17">
        <v>12.945141999999999</v>
      </c>
      <c r="M379" s="17">
        <v>1.0715479999999997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1.5757369999999997</v>
      </c>
      <c r="G381" s="17">
        <f t="shared" si="51"/>
        <v>4128.4266889999999</v>
      </c>
      <c r="H381" s="17">
        <f t="shared" si="51"/>
        <v>366.35847500000006</v>
      </c>
      <c r="I381" s="17">
        <f t="shared" si="51"/>
        <v>14.091805000000003</v>
      </c>
      <c r="J381" s="17">
        <f t="shared" si="51"/>
        <v>843.0184330000003</v>
      </c>
      <c r="K381" s="17">
        <f t="shared" si="51"/>
        <v>251.62209100000007</v>
      </c>
      <c r="L381" s="17">
        <f t="shared" si="51"/>
        <v>1.890882</v>
      </c>
      <c r="M381" s="17">
        <f t="shared" si="51"/>
        <v>0.55150499999999991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4.6830000000000004E-2</v>
      </c>
      <c r="G382" s="23">
        <v>122.69564800000003</v>
      </c>
      <c r="H382" s="23">
        <v>10.888067999999999</v>
      </c>
      <c r="I382" s="23">
        <v>0.41880299999999998</v>
      </c>
      <c r="J382" s="23">
        <v>25.054265999999995</v>
      </c>
      <c r="K382" s="23">
        <v>7.4781369999999985</v>
      </c>
      <c r="L382" s="23">
        <v>5.6197000000000004E-2</v>
      </c>
      <c r="M382" s="23">
        <v>1.6392E-2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1.5289069999999998</v>
      </c>
      <c r="G384" s="23">
        <v>4005.731041</v>
      </c>
      <c r="H384" s="23">
        <v>355.47040700000008</v>
      </c>
      <c r="I384" s="23">
        <v>13.673002000000002</v>
      </c>
      <c r="J384" s="23">
        <v>817.96416700000032</v>
      </c>
      <c r="K384" s="23">
        <v>244.14395400000006</v>
      </c>
      <c r="L384" s="23">
        <v>1.8346849999999999</v>
      </c>
      <c r="M384" s="23">
        <v>0.53511299999999995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197155.23160399997</v>
      </c>
      <c r="G392" s="17">
        <f t="shared" si="53"/>
        <v>508239.75124299998</v>
      </c>
      <c r="H392" s="17">
        <f t="shared" si="53"/>
        <v>14564.435348999999</v>
      </c>
      <c r="I392" s="17">
        <f t="shared" si="53"/>
        <v>2443.1936949999999</v>
      </c>
      <c r="J392" s="17">
        <f t="shared" si="53"/>
        <v>31967.916070000007</v>
      </c>
      <c r="K392" s="17">
        <f t="shared" si="53"/>
        <v>27179.697126000006</v>
      </c>
      <c r="L392" s="17">
        <f t="shared" si="53"/>
        <v>698.05534599999999</v>
      </c>
      <c r="M392" s="17">
        <f t="shared" si="53"/>
        <v>59.413308999999998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16230.029612999999</v>
      </c>
      <c r="G393" s="23">
        <v>7985.6825790000003</v>
      </c>
      <c r="H393" s="23">
        <v>1842.340631</v>
      </c>
      <c r="I393" s="23">
        <v>289.04358100000002</v>
      </c>
      <c r="J393" s="23">
        <v>3952.9271309999999</v>
      </c>
      <c r="K393" s="23">
        <v>3164.0060649999996</v>
      </c>
      <c r="L393" s="23">
        <v>82.583887000000004</v>
      </c>
      <c r="M393" s="23">
        <v>6.9231049999999987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683.03160000000003</v>
      </c>
      <c r="G394" s="23">
        <v>1874.5432359999998</v>
      </c>
      <c r="H394" s="23">
        <v>667.79015000000004</v>
      </c>
      <c r="I394" s="23">
        <v>103.03531699999998</v>
      </c>
      <c r="J394" s="23">
        <v>1515.1519910000002</v>
      </c>
      <c r="K394" s="23">
        <v>1090.702419</v>
      </c>
      <c r="L394" s="23">
        <v>29.438658000000007</v>
      </c>
      <c r="M394" s="23">
        <v>2.3906069999999997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180242.17039099996</v>
      </c>
      <c r="G395" s="23">
        <v>498379.52542799996</v>
      </c>
      <c r="H395" s="23">
        <v>12054.304568</v>
      </c>
      <c r="I395" s="23">
        <v>2051.1147970000002</v>
      </c>
      <c r="J395" s="23">
        <v>26499.836948000007</v>
      </c>
      <c r="K395" s="23">
        <v>22924.988642000008</v>
      </c>
      <c r="L395" s="23">
        <v>586.03280099999995</v>
      </c>
      <c r="M395" s="23">
        <v>50.099596999999996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5694.3243580922035</v>
      </c>
      <c r="G397" s="17">
        <f t="shared" si="54"/>
        <v>102073.45798622147</v>
      </c>
      <c r="H397" s="17">
        <f t="shared" si="54"/>
        <v>2484.596605847406</v>
      </c>
      <c r="I397" s="17">
        <f t="shared" si="54"/>
        <v>155.36625051828929</v>
      </c>
      <c r="J397" s="17">
        <f t="shared" si="54"/>
        <v>22495.189070195349</v>
      </c>
      <c r="K397" s="17">
        <f t="shared" si="54"/>
        <v>21367.522675881057</v>
      </c>
      <c r="L397" s="17">
        <f t="shared" si="54"/>
        <v>580.66506618654796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178.23341627497092</v>
      </c>
      <c r="G398" s="23">
        <v>2770.8031522305982</v>
      </c>
      <c r="H398" s="23">
        <v>256.47205609655305</v>
      </c>
      <c r="I398" s="23">
        <v>45.407083921128354</v>
      </c>
      <c r="J398" s="23">
        <v>2217.6638332198045</v>
      </c>
      <c r="K398" s="23">
        <v>668.3408045197225</v>
      </c>
      <c r="L398" s="23">
        <v>18.162833568700083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427.82452282628088</v>
      </c>
      <c r="G399" s="23">
        <v>7262.0109275826007</v>
      </c>
      <c r="H399" s="23">
        <v>584.77210565274856</v>
      </c>
      <c r="I399" s="23">
        <v>109.95916659716094</v>
      </c>
      <c r="J399" s="23">
        <v>4579.7311747779195</v>
      </c>
      <c r="K399" s="23">
        <v>1618.5533208580712</v>
      </c>
      <c r="L399" s="23">
        <v>43.983666639301283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628.41555447185658</v>
      </c>
      <c r="G400" s="23">
        <v>11046.149594563891</v>
      </c>
      <c r="H400" s="23">
        <v>359.94833670261698</v>
      </c>
      <c r="I400" s="23">
        <v>0</v>
      </c>
      <c r="J400" s="23">
        <v>5149.7880119167312</v>
      </c>
      <c r="K400" s="23">
        <v>2356.246235777844</v>
      </c>
      <c r="L400" s="23">
        <v>64.038537662820261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4459.850864519095</v>
      </c>
      <c r="G401" s="23">
        <v>80994.494311844392</v>
      </c>
      <c r="H401" s="23">
        <v>1283.4041073954872</v>
      </c>
      <c r="I401" s="23">
        <v>0</v>
      </c>
      <c r="J401" s="23">
        <v>10548.006050280894</v>
      </c>
      <c r="K401" s="23">
        <v>16724.382314725419</v>
      </c>
      <c r="L401" s="23">
        <v>454.48002831572637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53.142860000000006</v>
      </c>
      <c r="G403" s="17">
        <v>44579.450784999994</v>
      </c>
      <c r="H403" s="17">
        <v>4124.8025439999983</v>
      </c>
      <c r="I403" s="17">
        <v>101.101356</v>
      </c>
      <c r="J403" s="17">
        <v>20202.340374999996</v>
      </c>
      <c r="K403" s="17">
        <v>8396.571880999998</v>
      </c>
      <c r="L403" s="17">
        <v>367.33248400000014</v>
      </c>
      <c r="M403" s="17">
        <v>21.171860999999993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13.591218999999997</v>
      </c>
      <c r="G405" s="17">
        <v>195.64312299999997</v>
      </c>
      <c r="H405" s="17">
        <v>758.42245300000002</v>
      </c>
      <c r="I405" s="17">
        <v>56.185199999999973</v>
      </c>
      <c r="J405" s="17">
        <v>4702.5859819999996</v>
      </c>
      <c r="K405" s="17">
        <v>100.42992899999997</v>
      </c>
      <c r="L405" s="17">
        <v>3.6274429999999995</v>
      </c>
      <c r="M405" s="17">
        <v>0.22746099999999991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14.140053</v>
      </c>
      <c r="G407" s="17">
        <v>9806.8241249999992</v>
      </c>
      <c r="H407" s="17">
        <v>897.63483000000031</v>
      </c>
      <c r="I407" s="17">
        <v>21.940301999999992</v>
      </c>
      <c r="J407" s="17">
        <v>4900.0009479999999</v>
      </c>
      <c r="K407" s="17">
        <v>2234.1257960000003</v>
      </c>
      <c r="L407" s="17">
        <v>96.443991000000011</v>
      </c>
      <c r="M407" s="17">
        <v>5.6560280000000001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48.000001999999988</v>
      </c>
      <c r="G411" s="17">
        <v>66.359996999999993</v>
      </c>
      <c r="H411" s="17">
        <v>5454.9359990000012</v>
      </c>
      <c r="I411" s="17">
        <v>410.5919980000001</v>
      </c>
      <c r="J411" s="17">
        <v>14899.032000000001</v>
      </c>
      <c r="K411" s="17">
        <v>76.728000000000009</v>
      </c>
      <c r="L411" s="17">
        <v>0.40800199999999992</v>
      </c>
      <c r="M411" s="17">
        <v>7.2000000000000036E-2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203129.49809609217</v>
      </c>
      <c r="G413" s="27">
        <f t="shared" ref="G413:P413" si="55">SUM(G411,G409,G407,G405,G403,G397,G392,G386,G381,G379)</f>
        <v>672124.09753522149</v>
      </c>
      <c r="H413" s="27">
        <f t="shared" si="55"/>
        <v>28726.214535847404</v>
      </c>
      <c r="I413" s="27">
        <f t="shared" si="55"/>
        <v>3213.0390145182892</v>
      </c>
      <c r="J413" s="27">
        <f t="shared" si="55"/>
        <v>100827.97301419536</v>
      </c>
      <c r="K413" s="27">
        <f t="shared" si="55"/>
        <v>60053.777438881058</v>
      </c>
      <c r="L413" s="27">
        <f t="shared" si="55"/>
        <v>1761.368356186548</v>
      </c>
      <c r="M413" s="27">
        <f t="shared" si="55"/>
        <v>88.16371199999999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3673.2507720898334</v>
      </c>
      <c r="G418" s="17">
        <f t="shared" ref="G418:P418" si="57">SUM(G419:G427)</f>
        <v>5659.5738944164523</v>
      </c>
      <c r="H418" s="17">
        <f t="shared" si="57"/>
        <v>3495.7703846587983</v>
      </c>
      <c r="I418" s="17">
        <f t="shared" si="57"/>
        <v>25.881675245749385</v>
      </c>
      <c r="J418" s="17">
        <f t="shared" si="57"/>
        <v>2005.8611228393934</v>
      </c>
      <c r="K418" s="17">
        <f t="shared" si="57"/>
        <v>2091.0464346532699</v>
      </c>
      <c r="L418" s="17">
        <f t="shared" si="57"/>
        <v>163.08610353206498</v>
      </c>
      <c r="M418" s="17">
        <f t="shared" si="57"/>
        <v>20.548722925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150.16252949000423</v>
      </c>
      <c r="G419" s="23">
        <v>1522.5169764303505</v>
      </c>
      <c r="H419" s="23">
        <v>16.404624085889136</v>
      </c>
      <c r="I419" s="23">
        <v>1.0179756275517193</v>
      </c>
      <c r="J419" s="23">
        <v>209.46646183382353</v>
      </c>
      <c r="K419" s="23">
        <v>1347.6652038756699</v>
      </c>
      <c r="L419" s="23">
        <v>106.98364626456362</v>
      </c>
      <c r="M419" s="23">
        <v>20.548722925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2.0619401167778202</v>
      </c>
      <c r="G420" s="23">
        <v>405.72642495954312</v>
      </c>
      <c r="H420" s="23">
        <v>3288.1020623297882</v>
      </c>
      <c r="I420" s="23">
        <v>0.20382749607237002</v>
      </c>
      <c r="J420" s="23">
        <v>5.536643465429667</v>
      </c>
      <c r="K420" s="23">
        <v>79.385661890979605</v>
      </c>
      <c r="L420" s="23">
        <v>3.3250608960723698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3142.2504432030005</v>
      </c>
      <c r="G421" s="23">
        <v>3601.9860374100003</v>
      </c>
      <c r="H421" s="23">
        <v>164.275512679</v>
      </c>
      <c r="I421" s="23"/>
      <c r="J421" s="23">
        <v>991.60610376499994</v>
      </c>
      <c r="K421" s="23">
        <v>299.27202831299996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230.19880132574653</v>
      </c>
      <c r="G422" s="23"/>
      <c r="H422" s="23"/>
      <c r="I422" s="23">
        <v>2.1637741400000001</v>
      </c>
      <c r="J422" s="23"/>
      <c r="K422" s="23">
        <v>361.61766689953828</v>
      </c>
      <c r="L422" s="23">
        <v>0.216377614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148.56239899999997</v>
      </c>
      <c r="G423" s="23">
        <v>127.76579899999997</v>
      </c>
      <c r="H423" s="23">
        <v>24.958484200000001</v>
      </c>
      <c r="I423" s="23">
        <v>4.9673550599999992</v>
      </c>
      <c r="J423" s="23">
        <v>792.14795900000001</v>
      </c>
      <c r="K423" s="23"/>
      <c r="L423" s="23">
        <v>52.527422000000001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1.4658954304613399E-2</v>
      </c>
      <c r="G424" s="23">
        <v>1.5786566165588469</v>
      </c>
      <c r="H424" s="23">
        <v>2.0297013641213582</v>
      </c>
      <c r="I424" s="23">
        <v>17.528742922125296</v>
      </c>
      <c r="J424" s="23">
        <v>7.1039547751401209</v>
      </c>
      <c r="K424" s="23">
        <v>3.1058736740820874</v>
      </c>
      <c r="L424" s="23">
        <v>3.3596757428992909E-2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40.292826000000005</v>
      </c>
      <c r="H429" s="17">
        <f t="shared" si="58"/>
        <v>3963.9414060000008</v>
      </c>
      <c r="I429" s="17">
        <f t="shared" si="58"/>
        <v>396394.14020199992</v>
      </c>
      <c r="J429" s="17">
        <f t="shared" si="58"/>
        <v>744.14488099999983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40.292826000000005</v>
      </c>
      <c r="H430" s="35">
        <v>3702.8998310000011</v>
      </c>
      <c r="I430" s="35">
        <v>370289.98294199992</v>
      </c>
      <c r="J430" s="35">
        <v>744.14488099999983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261.04157499999997</v>
      </c>
      <c r="I431" s="23">
        <v>26104.157260000004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2505.6548740000003</v>
      </c>
      <c r="G434" s="17">
        <v>65806.409589000017</v>
      </c>
      <c r="H434" s="17">
        <v>13187.657232</v>
      </c>
      <c r="I434" s="17">
        <v>15691.229739999999</v>
      </c>
      <c r="J434" s="17">
        <v>829239.88674800005</v>
      </c>
      <c r="K434" s="17"/>
      <c r="L434" s="17">
        <v>1384.7053950000002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19.922687</v>
      </c>
      <c r="G436" s="17">
        <f t="shared" si="59"/>
        <v>145.45327599999999</v>
      </c>
      <c r="H436" s="17">
        <f t="shared" si="59"/>
        <v>2.2919890000000001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19.922687</v>
      </c>
      <c r="G437" s="23">
        <v>145.45327599999999</v>
      </c>
      <c r="H437" s="23">
        <v>2.2919890000000001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15.468191000000001</v>
      </c>
      <c r="H440" s="17">
        <f t="shared" si="60"/>
        <v>113.68837715046998</v>
      </c>
      <c r="I440" s="17">
        <f t="shared" si="60"/>
        <v>89274.756307639371</v>
      </c>
      <c r="J440" s="17">
        <f t="shared" si="60"/>
        <v>285.62555700000001</v>
      </c>
      <c r="K440" s="17">
        <f t="shared" si="60"/>
        <v>0</v>
      </c>
      <c r="L440" s="17">
        <f t="shared" si="60"/>
        <v>4093.8244800000011</v>
      </c>
      <c r="M440" s="17">
        <f t="shared" si="60"/>
        <v>3810.6279109999996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3.0690330000000001</v>
      </c>
      <c r="H441" s="23">
        <v>24.848797150469995</v>
      </c>
      <c r="I441" s="23">
        <v>48459.25947363938</v>
      </c>
      <c r="J441" s="23">
        <v>56.680179999999986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6.9006709999999991</v>
      </c>
      <c r="H442" s="23">
        <v>74.967976999999991</v>
      </c>
      <c r="I442" s="23">
        <v>26782.944223999995</v>
      </c>
      <c r="J442" s="23">
        <v>127.396991</v>
      </c>
      <c r="K442" s="23"/>
      <c r="L442" s="23">
        <v>3313.262400000001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13.871602999999995</v>
      </c>
      <c r="I443" s="23">
        <v>20.113824999999995</v>
      </c>
      <c r="J443" s="23"/>
      <c r="K443" s="23"/>
      <c r="L443" s="23"/>
      <c r="M443" s="23">
        <v>1.6633490000000002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13009.368</v>
      </c>
      <c r="J444" s="23"/>
      <c r="K444" s="23"/>
      <c r="L444" s="23">
        <v>780.56208000000004</v>
      </c>
      <c r="M444" s="23">
        <v>780.56208000000004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5.4984869999999999</v>
      </c>
      <c r="H445" s="23"/>
      <c r="I445" s="23">
        <v>1003.070785</v>
      </c>
      <c r="J445" s="23">
        <v>101.54838600000002</v>
      </c>
      <c r="K445" s="23"/>
      <c r="L445" s="23"/>
      <c r="M445" s="23">
        <v>426.30681599999991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2602.0956659999997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6198.8283330898339</v>
      </c>
      <c r="G449" s="27">
        <f t="shared" ref="G449:P449" si="61">SUM(G440,G436,G434,G429,G418)</f>
        <v>71667.197776416462</v>
      </c>
      <c r="H449" s="27">
        <f t="shared" si="61"/>
        <v>20763.349388809267</v>
      </c>
      <c r="I449" s="27">
        <f t="shared" si="61"/>
        <v>501386.00792488508</v>
      </c>
      <c r="J449" s="27">
        <f t="shared" si="61"/>
        <v>832275.51830883953</v>
      </c>
      <c r="K449" s="27">
        <f t="shared" si="61"/>
        <v>2091.0464346532699</v>
      </c>
      <c r="L449" s="27">
        <f t="shared" si="61"/>
        <v>5641.615978532066</v>
      </c>
      <c r="M449" s="27">
        <f t="shared" si="61"/>
        <v>3831.1766339249998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74900.038231000013</v>
      </c>
      <c r="H454" s="17">
        <f t="shared" si="63"/>
        <v>38563.525869000005</v>
      </c>
      <c r="I454" s="17">
        <f t="shared" si="63"/>
        <v>16970.246602000003</v>
      </c>
      <c r="J454" s="17">
        <f t="shared" si="63"/>
        <v>0</v>
      </c>
      <c r="K454" s="17">
        <f t="shared" si="63"/>
        <v>583.36277800000016</v>
      </c>
      <c r="L454" s="17">
        <f t="shared" si="63"/>
        <v>21363.216006000002</v>
      </c>
      <c r="M454" s="17">
        <f t="shared" si="63"/>
        <v>249257.40003700013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13582.085011000001</v>
      </c>
      <c r="H455" s="23"/>
      <c r="I455" s="23"/>
      <c r="J455" s="23"/>
      <c r="K455" s="23">
        <v>180.73040900000001</v>
      </c>
      <c r="L455" s="23">
        <v>8262.5167040000015</v>
      </c>
      <c r="M455" s="23">
        <v>26930.142268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42565.539139</v>
      </c>
      <c r="H456" s="23">
        <v>28115.556216000004</v>
      </c>
      <c r="I456" s="23"/>
      <c r="J456" s="23"/>
      <c r="K456" s="23">
        <v>318.86731500000013</v>
      </c>
      <c r="L456" s="23">
        <v>9503.8055390000027</v>
      </c>
      <c r="M456" s="23">
        <v>175220.59779100012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768.56104399999992</v>
      </c>
      <c r="H457" s="23"/>
      <c r="I457" s="23">
        <v>16970.246602000003</v>
      </c>
      <c r="J457" s="23"/>
      <c r="K457" s="23">
        <v>10.841507999999999</v>
      </c>
      <c r="L457" s="23">
        <v>120.79012499999999</v>
      </c>
      <c r="M457" s="23">
        <v>806.39718699999992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2901.2024150000011</v>
      </c>
      <c r="H458" s="23"/>
      <c r="I458" s="23"/>
      <c r="J458" s="23"/>
      <c r="K458" s="23">
        <v>36.159724999999995</v>
      </c>
      <c r="L458" s="23">
        <v>653.92787599999997</v>
      </c>
      <c r="M458" s="23">
        <v>5259.9053019999983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15082.650622000003</v>
      </c>
      <c r="H459" s="23">
        <v>10447.969653</v>
      </c>
      <c r="I459" s="23"/>
      <c r="J459" s="23"/>
      <c r="K459" s="23">
        <v>36.763821000000014</v>
      </c>
      <c r="L459" s="23">
        <v>2822.1757620000003</v>
      </c>
      <c r="M459" s="23">
        <v>41040.357489000002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166.64124699999999</v>
      </c>
      <c r="G470" s="17">
        <f t="shared" si="65"/>
        <v>766.54973900000005</v>
      </c>
      <c r="H470" s="17">
        <f t="shared" si="65"/>
        <v>166.64124699999999</v>
      </c>
      <c r="I470" s="17">
        <f t="shared" si="65"/>
        <v>899.86273500000004</v>
      </c>
      <c r="J470" s="17">
        <f t="shared" si="65"/>
        <v>22229.942377000003</v>
      </c>
      <c r="K470" s="17">
        <f t="shared" si="65"/>
        <v>0</v>
      </c>
      <c r="L470" s="17">
        <f t="shared" si="65"/>
        <v>23.329772999999999</v>
      </c>
      <c r="M470" s="17">
        <f t="shared" si="65"/>
        <v>799.87798399999997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166.64124699999999</v>
      </c>
      <c r="G475" s="23">
        <v>766.54973900000005</v>
      </c>
      <c r="H475" s="23">
        <v>166.64124699999999</v>
      </c>
      <c r="I475" s="23">
        <v>899.86273500000004</v>
      </c>
      <c r="J475" s="23">
        <v>22229.942377000003</v>
      </c>
      <c r="K475" s="23"/>
      <c r="L475" s="23">
        <v>23.329772999999999</v>
      </c>
      <c r="M475" s="23">
        <v>799.87798399999997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607629.75056199997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96472.972326000003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326529.58199799998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120349.32878000003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19028.504183999998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9062.1874970000008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345.92502500000006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25753.203137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4801.8861200000019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5286.1614950000003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279740.95004300005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35918.318898999991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15149.308729000002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172588.643511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33310.125533000006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9153.5953590000008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2509.9359030000001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1238.296546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2331.3324189999998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1056.0143349999998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1656.2126449999998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4651.3990099999992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177.76715399999998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25.767569999999999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25.767569999999999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7213.5668729999988</v>
      </c>
      <c r="H520" s="17">
        <f t="shared" si="70"/>
        <v>72829.447243999966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6829.6079130000035</v>
      </c>
      <c r="M520" s="17">
        <f t="shared" si="70"/>
        <v>221190.65368599995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7213.5668729999988</v>
      </c>
      <c r="H524" s="23">
        <v>72829.447243999966</v>
      </c>
      <c r="I524" s="23"/>
      <c r="J524" s="23"/>
      <c r="K524" s="23"/>
      <c r="L524" s="23">
        <v>6829.6079130000035</v>
      </c>
      <c r="M524" s="23">
        <v>221190.65368599995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166.64124699999999</v>
      </c>
      <c r="G526" s="27">
        <f t="shared" ref="G526:P526" si="71">SUM(G520,G514,G497,G477,G470,G462,G454)</f>
        <v>82880.154843000011</v>
      </c>
      <c r="H526" s="27">
        <f t="shared" si="71"/>
        <v>111559.61435999998</v>
      </c>
      <c r="I526" s="27">
        <f t="shared" si="71"/>
        <v>905240.80994199996</v>
      </c>
      <c r="J526" s="27">
        <f t="shared" si="71"/>
        <v>22229.942377000003</v>
      </c>
      <c r="K526" s="27">
        <f t="shared" si="71"/>
        <v>609.13034800000014</v>
      </c>
      <c r="L526" s="27">
        <f t="shared" si="71"/>
        <v>28216.153692000007</v>
      </c>
      <c r="M526" s="27">
        <f t="shared" si="71"/>
        <v>471247.93170700007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577.51785999999993</v>
      </c>
      <c r="G557" s="17">
        <f t="shared" si="75"/>
        <v>2896.70561</v>
      </c>
      <c r="H557" s="17">
        <f t="shared" si="75"/>
        <v>7684.8412400000043</v>
      </c>
      <c r="I557" s="17">
        <f t="shared" si="75"/>
        <v>1917.1964620000003</v>
      </c>
      <c r="J557" s="17">
        <f t="shared" si="75"/>
        <v>83291.834730000002</v>
      </c>
      <c r="K557" s="17">
        <f t="shared" si="75"/>
        <v>0</v>
      </c>
      <c r="L557" s="17">
        <f t="shared" si="75"/>
        <v>146.98297400000001</v>
      </c>
      <c r="M557" s="17">
        <f t="shared" si="75"/>
        <v>647.90897000000007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452.95227699999992</v>
      </c>
      <c r="G558" s="23">
        <v>2272.5002319999999</v>
      </c>
      <c r="H558" s="23">
        <v>6032.1846150000038</v>
      </c>
      <c r="I558" s="23">
        <v>1518.3412630000003</v>
      </c>
      <c r="J558" s="23">
        <v>65395.037151000004</v>
      </c>
      <c r="K558" s="23"/>
      <c r="L558" s="23">
        <v>118.25611400000001</v>
      </c>
      <c r="M558" s="23">
        <v>507.87827200000009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124.565583</v>
      </c>
      <c r="G559" s="23">
        <v>624.20537800000011</v>
      </c>
      <c r="H559" s="23">
        <v>1652.6566250000005</v>
      </c>
      <c r="I559" s="23">
        <v>398.85519899999997</v>
      </c>
      <c r="J559" s="23">
        <v>17896.797579000002</v>
      </c>
      <c r="K559" s="23"/>
      <c r="L559" s="23">
        <v>28.726859999999995</v>
      </c>
      <c r="M559" s="23">
        <v>140.03069799999994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2031.1627369999994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2.4602805891212483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106.59749802152925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1922.1049583893489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577.51785999999993</v>
      </c>
      <c r="G653" s="27">
        <f t="shared" ref="G653:P653" si="87">SUM(G649,G651,G642,G635,G628,G612,G599,G595,G593,G588,G579,G568,G561,G557,G544,G531,G597)</f>
        <v>2896.70561</v>
      </c>
      <c r="H653" s="27">
        <f t="shared" si="87"/>
        <v>7684.8412400000043</v>
      </c>
      <c r="I653" s="27">
        <f t="shared" si="87"/>
        <v>1917.1964620000003</v>
      </c>
      <c r="J653" s="27">
        <f t="shared" si="87"/>
        <v>83291.834730000002</v>
      </c>
      <c r="K653" s="27">
        <f t="shared" si="87"/>
        <v>0</v>
      </c>
      <c r="L653" s="27">
        <f t="shared" si="87"/>
        <v>2178.1457109999992</v>
      </c>
      <c r="M653" s="27">
        <f t="shared" si="87"/>
        <v>647.90897000000007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2018&amp;CTOTAL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2413.1541231932479</v>
      </c>
      <c r="G4" s="17">
        <f t="shared" si="0"/>
        <v>1516.0891850483999</v>
      </c>
      <c r="H4" s="17">
        <f t="shared" si="0"/>
        <v>5037.1571678566233</v>
      </c>
      <c r="I4" s="17">
        <f t="shared" si="0"/>
        <v>4796.7991120880461</v>
      </c>
      <c r="J4" s="17">
        <f t="shared" si="0"/>
        <v>2674.8802048470143</v>
      </c>
      <c r="K4" s="17">
        <f t="shared" si="0"/>
        <v>49577.636043459934</v>
      </c>
      <c r="L4" s="17">
        <f t="shared" si="0"/>
        <v>2924.8670102379128</v>
      </c>
      <c r="M4" s="17">
        <f t="shared" si="0"/>
        <v>1673.4850952810334</v>
      </c>
      <c r="N4" s="19">
        <f t="shared" si="0"/>
        <v>11808.676169278973</v>
      </c>
      <c r="O4" s="16">
        <f t="shared" si="0"/>
        <v>3862.8371953866949</v>
      </c>
      <c r="P4" s="17">
        <f t="shared" si="0"/>
        <v>5182.1214443966946</v>
      </c>
      <c r="Q4" s="17">
        <f>SUM(Q5:Q9)</f>
        <v>6796.9879353685328</v>
      </c>
      <c r="R4" s="19">
        <f t="shared" si="0"/>
        <v>132.55338588738664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1771.1084437264119</v>
      </c>
      <c r="G5" s="23">
        <v>266.43744439431538</v>
      </c>
      <c r="H5" s="23">
        <v>1911.7808078291832</v>
      </c>
      <c r="I5" s="23">
        <v>3542.8280402747628</v>
      </c>
      <c r="J5" s="23">
        <v>1418.8161863582727</v>
      </c>
      <c r="K5" s="23">
        <v>5934.2800851742304</v>
      </c>
      <c r="L5" s="23">
        <v>1288.8993177042742</v>
      </c>
      <c r="M5" s="23">
        <v>418.14096377611241</v>
      </c>
      <c r="N5" s="24">
        <v>10487.597827734076</v>
      </c>
      <c r="O5" s="22">
        <v>1468.8273546199998</v>
      </c>
      <c r="P5" s="23">
        <v>2142.32312619</v>
      </c>
      <c r="Q5" s="23">
        <v>2543.6899999999996</v>
      </c>
      <c r="R5" s="24">
        <v>34.277482509999999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349.88001532478745</v>
      </c>
      <c r="G6" s="23">
        <v>666.20392031600022</v>
      </c>
      <c r="H6" s="23">
        <v>1666.7503425889283</v>
      </c>
      <c r="I6" s="23">
        <v>670.52392031600027</v>
      </c>
      <c r="J6" s="23">
        <v>666.32731731600029</v>
      </c>
      <c r="K6" s="23">
        <v>23223.195437014187</v>
      </c>
      <c r="L6" s="23">
        <v>877.45313364380434</v>
      </c>
      <c r="M6" s="23">
        <v>671.85422032331962</v>
      </c>
      <c r="N6" s="24">
        <v>737.62571631600031</v>
      </c>
      <c r="O6" s="22">
        <v>553.95700008999995</v>
      </c>
      <c r="P6" s="23">
        <v>700.19700399999999</v>
      </c>
      <c r="Q6" s="23">
        <v>964.86228499999993</v>
      </c>
      <c r="R6" s="24">
        <v>19.001687990000004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0.13792767393156413</v>
      </c>
      <c r="K7" s="23"/>
      <c r="L7" s="23"/>
      <c r="M7" s="23"/>
      <c r="N7" s="24"/>
      <c r="O7" s="22">
        <v>1284.8486056739309</v>
      </c>
      <c r="P7" s="23">
        <v>1635.6595956739309</v>
      </c>
      <c r="Q7" s="23">
        <v>2334.9477216739324</v>
      </c>
      <c r="R7" s="24">
        <v>42.328626266821857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0.46126951799999999</v>
      </c>
      <c r="G8" s="23">
        <v>9.6097816250000003E-4</v>
      </c>
      <c r="H8" s="23">
        <v>2.9213736139999998E-3</v>
      </c>
      <c r="I8" s="23">
        <v>2.9213736140000003E-4</v>
      </c>
      <c r="J8" s="23">
        <v>19.355792837898179</v>
      </c>
      <c r="K8" s="23">
        <v>1.9603954514999999E-3</v>
      </c>
      <c r="L8" s="23">
        <v>5.7658689750000004E-3</v>
      </c>
      <c r="M8" s="23">
        <v>4.3051821679999998E-2</v>
      </c>
      <c r="N8" s="24">
        <v>5.7658689750000004E-3</v>
      </c>
      <c r="O8" s="22">
        <v>122.0675773602683</v>
      </c>
      <c r="P8" s="23">
        <v>122.0675773602683</v>
      </c>
      <c r="Q8" s="23">
        <v>123.49819942210451</v>
      </c>
      <c r="R8" s="24">
        <v>14.561262330556705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291.70439462404863</v>
      </c>
      <c r="G9" s="23">
        <v>583.44685935992163</v>
      </c>
      <c r="H9" s="23">
        <v>1458.6230960648982</v>
      </c>
      <c r="I9" s="23">
        <v>583.44685935992163</v>
      </c>
      <c r="J9" s="23">
        <v>570.24298066091103</v>
      </c>
      <c r="K9" s="23">
        <v>20420.158560876069</v>
      </c>
      <c r="L9" s="23">
        <v>758.50879302085968</v>
      </c>
      <c r="M9" s="23">
        <v>583.44685935992163</v>
      </c>
      <c r="N9" s="24">
        <v>583.44685935992163</v>
      </c>
      <c r="O9" s="22">
        <v>433.13665764249629</v>
      </c>
      <c r="P9" s="23">
        <v>581.87414117249625</v>
      </c>
      <c r="Q9" s="23">
        <v>829.98972927249633</v>
      </c>
      <c r="R9" s="24">
        <v>22.384326790008071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0.43032799999999999</v>
      </c>
      <c r="G11" s="17">
        <f t="shared" si="1"/>
        <v>19.249313000000001</v>
      </c>
      <c r="H11" s="17">
        <f t="shared" si="1"/>
        <v>35.423642999999998</v>
      </c>
      <c r="I11" s="17">
        <f t="shared" si="1"/>
        <v>9.0851849999999992</v>
      </c>
      <c r="J11" s="17">
        <f t="shared" si="1"/>
        <v>0.90121799999999985</v>
      </c>
      <c r="K11" s="17">
        <f t="shared" si="1"/>
        <v>17.000662999999999</v>
      </c>
      <c r="L11" s="17">
        <f t="shared" si="1"/>
        <v>40.638352999999988</v>
      </c>
      <c r="M11" s="17">
        <f t="shared" si="1"/>
        <v>0.74679300000000004</v>
      </c>
      <c r="N11" s="19">
        <f t="shared" si="1"/>
        <v>757.64286399999992</v>
      </c>
      <c r="O11" s="16">
        <f t="shared" si="1"/>
        <v>81.832473999999991</v>
      </c>
      <c r="P11" s="17">
        <f t="shared" si="1"/>
        <v>104.01872999999999</v>
      </c>
      <c r="Q11" s="17">
        <f>SUM(Q12:Q16)</f>
        <v>148.39123700000002</v>
      </c>
      <c r="R11" s="19">
        <f t="shared" si="1"/>
        <v>2.8054360000000003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0.43032799999999999</v>
      </c>
      <c r="G14" s="23">
        <v>19.249313000000001</v>
      </c>
      <c r="H14" s="23">
        <v>35.423642999999998</v>
      </c>
      <c r="I14" s="23">
        <v>9.0851849999999992</v>
      </c>
      <c r="J14" s="23">
        <v>0.90121799999999985</v>
      </c>
      <c r="K14" s="23">
        <v>17.000662999999999</v>
      </c>
      <c r="L14" s="23">
        <v>40.638352999999988</v>
      </c>
      <c r="M14" s="23">
        <v>0.74679300000000004</v>
      </c>
      <c r="N14" s="24">
        <v>757.64286399999992</v>
      </c>
      <c r="O14" s="22">
        <v>81.832473999999991</v>
      </c>
      <c r="P14" s="23">
        <v>104.01872999999999</v>
      </c>
      <c r="Q14" s="23">
        <v>148.39123700000002</v>
      </c>
      <c r="R14" s="24">
        <v>2.8054360000000003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61.533055907082733</v>
      </c>
      <c r="G18" s="17">
        <f t="shared" si="2"/>
        <v>259.16104568256395</v>
      </c>
      <c r="H18" s="17">
        <f t="shared" si="2"/>
        <v>824.934102812643</v>
      </c>
      <c r="I18" s="17">
        <f t="shared" si="2"/>
        <v>420.25412230650954</v>
      </c>
      <c r="J18" s="17">
        <f t="shared" si="2"/>
        <v>51.21222353137334</v>
      </c>
      <c r="K18" s="17">
        <f t="shared" si="2"/>
        <v>3215.0154914447648</v>
      </c>
      <c r="L18" s="17">
        <f t="shared" si="2"/>
        <v>202.69559340989287</v>
      </c>
      <c r="M18" s="17">
        <f t="shared" si="2"/>
        <v>190.55956804605285</v>
      </c>
      <c r="N18" s="19">
        <f t="shared" si="2"/>
        <v>2131.4474270999531</v>
      </c>
      <c r="O18" s="16">
        <f t="shared" si="2"/>
        <v>257.53432873046216</v>
      </c>
      <c r="P18" s="17">
        <f t="shared" si="2"/>
        <v>264.73452965759799</v>
      </c>
      <c r="Q18" s="17">
        <f>SUM(Q19:Q24)</f>
        <v>276.30609870215761</v>
      </c>
      <c r="R18" s="19">
        <f t="shared" si="2"/>
        <v>40.011795354634728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0.98691537955873776</v>
      </c>
      <c r="G19" s="23">
        <v>2.3468024442240716</v>
      </c>
      <c r="H19" s="23">
        <v>8.9615705596910473</v>
      </c>
      <c r="I19" s="23">
        <v>5.1511821272761047</v>
      </c>
      <c r="J19" s="23">
        <v>0.41411703194174082</v>
      </c>
      <c r="K19" s="23">
        <v>131.69758323429693</v>
      </c>
      <c r="L19" s="23">
        <v>2.3238278235599443</v>
      </c>
      <c r="M19" s="23">
        <v>1.8721682340493762</v>
      </c>
      <c r="N19" s="24">
        <v>24.654609670139074</v>
      </c>
      <c r="O19" s="22">
        <v>2.324175886247263</v>
      </c>
      <c r="P19" s="23">
        <v>3.2901530435993105</v>
      </c>
      <c r="Q19" s="23">
        <v>4.0951340023374581</v>
      </c>
      <c r="R19" s="24">
        <v>0.23848323811054159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4.4961934347472994</v>
      </c>
      <c r="G20" s="23">
        <v>14.688348697444894</v>
      </c>
      <c r="H20" s="23">
        <v>48.639838165364132</v>
      </c>
      <c r="I20" s="23">
        <v>25.482788912882061</v>
      </c>
      <c r="J20" s="23">
        <v>3.238364921222467</v>
      </c>
      <c r="K20" s="23">
        <v>309.79328207395014</v>
      </c>
      <c r="L20" s="23">
        <v>12.066466909476809</v>
      </c>
      <c r="M20" s="23">
        <v>10.962927866413283</v>
      </c>
      <c r="N20" s="24">
        <v>127.55462741828164</v>
      </c>
      <c r="O20" s="22">
        <v>44.239906459600007</v>
      </c>
      <c r="P20" s="23">
        <v>46.233023979600006</v>
      </c>
      <c r="Q20" s="23">
        <v>50.219259016600006</v>
      </c>
      <c r="R20" s="24">
        <v>6.0350529189139248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2.2706240372807502</v>
      </c>
      <c r="G21" s="23">
        <v>7.2713486586142384</v>
      </c>
      <c r="H21" s="23">
        <v>23.609469523920009</v>
      </c>
      <c r="I21" s="23">
        <v>12.977387633537308</v>
      </c>
      <c r="J21" s="23">
        <v>1.5329689956021659</v>
      </c>
      <c r="K21" s="23">
        <v>167.45593123793591</v>
      </c>
      <c r="L21" s="23">
        <v>6.7931146199409511</v>
      </c>
      <c r="M21" s="23">
        <v>6.839247940718451</v>
      </c>
      <c r="N21" s="24">
        <v>61.776829295902715</v>
      </c>
      <c r="O21" s="22">
        <v>2.8498493326464538</v>
      </c>
      <c r="P21" s="23">
        <v>4.5651870624302289</v>
      </c>
      <c r="Q21" s="23">
        <v>6.2940031622516948</v>
      </c>
      <c r="R21" s="24">
        <v>0.33892751770476137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6.5197250639999993</v>
      </c>
      <c r="G22" s="23">
        <v>1.3582760550000003E-2</v>
      </c>
      <c r="H22" s="23">
        <v>4.1291592071999998E-2</v>
      </c>
      <c r="I22" s="23">
        <v>4.1291592072000005E-3</v>
      </c>
      <c r="J22" s="23">
        <v>5.4331042200000006</v>
      </c>
      <c r="K22" s="23">
        <v>2.7708831521999995E-2</v>
      </c>
      <c r="L22" s="23">
        <v>8.1496563300000005E-2</v>
      </c>
      <c r="M22" s="23">
        <v>0.60850767263999994</v>
      </c>
      <c r="N22" s="24">
        <v>8.1496563300000005E-2</v>
      </c>
      <c r="O22" s="22">
        <v>24.317209603999999</v>
      </c>
      <c r="P22" s="23">
        <v>24.317209603999999</v>
      </c>
      <c r="Q22" s="23">
        <v>24.317209598999998</v>
      </c>
      <c r="R22" s="24">
        <v>2.3100198293499998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47.259597991495944</v>
      </c>
      <c r="G24" s="23">
        <v>234.84096312173074</v>
      </c>
      <c r="H24" s="23">
        <v>743.68193297159587</v>
      </c>
      <c r="I24" s="23">
        <v>376.63863447360688</v>
      </c>
      <c r="J24" s="23">
        <v>40.593668362606969</v>
      </c>
      <c r="K24" s="23">
        <v>2606.0409860670597</v>
      </c>
      <c r="L24" s="23">
        <v>181.43068749361515</v>
      </c>
      <c r="M24" s="23">
        <v>170.27671633223173</v>
      </c>
      <c r="N24" s="24">
        <v>1917.3798641523297</v>
      </c>
      <c r="O24" s="22">
        <v>183.80318744796844</v>
      </c>
      <c r="P24" s="23">
        <v>186.32895596796845</v>
      </c>
      <c r="Q24" s="23">
        <v>191.38049292196845</v>
      </c>
      <c r="R24" s="24">
        <v>31.089311850555504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1.1401449459999999</v>
      </c>
      <c r="G26" s="17">
        <f t="shared" si="3"/>
        <v>0</v>
      </c>
      <c r="H26" s="17">
        <f t="shared" si="3"/>
        <v>27.363476704</v>
      </c>
      <c r="I26" s="17">
        <f t="shared" si="3"/>
        <v>9.1211585680000002</v>
      </c>
      <c r="J26" s="17">
        <f t="shared" si="3"/>
        <v>3.9906078109999998</v>
      </c>
      <c r="K26" s="17">
        <f t="shared" si="3"/>
        <v>11.971520433</v>
      </c>
      <c r="L26" s="17">
        <f t="shared" si="3"/>
        <v>22.802896919999998</v>
      </c>
      <c r="M26" s="17">
        <f t="shared" si="3"/>
        <v>0</v>
      </c>
      <c r="N26" s="19">
        <f t="shared" si="3"/>
        <v>55.8670974020485</v>
      </c>
      <c r="O26" s="16">
        <f t="shared" si="3"/>
        <v>50.1683916720485</v>
      </c>
      <c r="P26" s="17">
        <f t="shared" si="3"/>
        <v>63.280057051048495</v>
      </c>
      <c r="Q26" s="17">
        <f>SUM(Q27:Q33)</f>
        <v>77.53186737604851</v>
      </c>
      <c r="R26" s="19">
        <f t="shared" si="3"/>
        <v>24.0571058606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1.01E-4</v>
      </c>
      <c r="K31" s="23"/>
      <c r="L31" s="23"/>
      <c r="M31" s="23"/>
      <c r="N31" s="24"/>
      <c r="O31" s="22">
        <v>2.0179999999999998E-3</v>
      </c>
      <c r="P31" s="23">
        <v>2.0179999999999998E-3</v>
      </c>
      <c r="Q31" s="23">
        <v>2.0179999999999998E-3</v>
      </c>
      <c r="R31" s="24">
        <v>5.0000000000000002E-5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1.1401449459999999</v>
      </c>
      <c r="G32" s="23"/>
      <c r="H32" s="23">
        <v>27.363476704</v>
      </c>
      <c r="I32" s="23">
        <v>9.1211585680000002</v>
      </c>
      <c r="J32" s="23">
        <v>3.9905068109999999</v>
      </c>
      <c r="K32" s="23">
        <v>11.971520433</v>
      </c>
      <c r="L32" s="23">
        <v>22.802896919999998</v>
      </c>
      <c r="M32" s="23"/>
      <c r="N32" s="24">
        <v>55.8670974020485</v>
      </c>
      <c r="O32" s="22">
        <v>50.166373672048501</v>
      </c>
      <c r="P32" s="23">
        <v>63.278039051048495</v>
      </c>
      <c r="Q32" s="23">
        <v>77.529849376048503</v>
      </c>
      <c r="R32" s="24">
        <v>24.057055860599998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1.9236361507067512</v>
      </c>
      <c r="G35" s="17">
        <f t="shared" si="4"/>
        <v>36.085816042464003</v>
      </c>
      <c r="H35" s="17">
        <f t="shared" si="4"/>
        <v>64.035425733223889</v>
      </c>
      <c r="I35" s="17">
        <f t="shared" si="4"/>
        <v>16.859002416933528</v>
      </c>
      <c r="J35" s="17">
        <f t="shared" si="4"/>
        <v>2.847398310394698</v>
      </c>
      <c r="K35" s="17">
        <f t="shared" si="4"/>
        <v>5.6398257715895568</v>
      </c>
      <c r="L35" s="17">
        <f t="shared" si="4"/>
        <v>75.094394038046147</v>
      </c>
      <c r="M35" s="17">
        <f t="shared" si="4"/>
        <v>1.9604127044549899</v>
      </c>
      <c r="N35" s="19">
        <f t="shared" si="4"/>
        <v>1462.7323150037312</v>
      </c>
      <c r="O35" s="16">
        <f t="shared" si="4"/>
        <v>158.35970949815086</v>
      </c>
      <c r="P35" s="17">
        <f t="shared" si="4"/>
        <v>199.98122949815087</v>
      </c>
      <c r="Q35" s="17">
        <f>SUM(Q36:Q41)</f>
        <v>283.22426949815105</v>
      </c>
      <c r="R35" s="19">
        <f t="shared" si="4"/>
        <v>25.557373827963303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1.126729697636772</v>
      </c>
      <c r="G38" s="23">
        <v>36.073232738949955</v>
      </c>
      <c r="H38" s="23">
        <v>63.823456646404111</v>
      </c>
      <c r="I38" s="23">
        <v>16.64898526464096</v>
      </c>
      <c r="J38" s="23">
        <v>2.0534735812900933</v>
      </c>
      <c r="K38" s="23">
        <v>5.5520839074563186</v>
      </c>
      <c r="L38" s="23">
        <v>74.926228433697915</v>
      </c>
      <c r="M38" s="23">
        <v>1.4423365139151407</v>
      </c>
      <c r="N38" s="24">
        <v>1420.6887084336981</v>
      </c>
      <c r="O38" s="22">
        <v>153.61144616264824</v>
      </c>
      <c r="P38" s="23">
        <v>195.23296616264824</v>
      </c>
      <c r="Q38" s="23">
        <v>278.47600616264839</v>
      </c>
      <c r="R38" s="24">
        <v>22.945794922756573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0.38480155486090856</v>
      </c>
      <c r="G39" s="23">
        <v>8.0470115750000003E-4</v>
      </c>
      <c r="H39" s="23">
        <v>2.4362915187999996E-3</v>
      </c>
      <c r="I39" s="23">
        <v>2.466291518799999E-4</v>
      </c>
      <c r="J39" s="23">
        <v>0.32067146263045437</v>
      </c>
      <c r="K39" s="23">
        <v>1.6355903613E-3</v>
      </c>
      <c r="L39" s="23">
        <v>4.8112069450000012E-3</v>
      </c>
      <c r="M39" s="23">
        <v>3.5272850929999988E-2</v>
      </c>
      <c r="N39" s="24">
        <v>4.8112069450000012E-3</v>
      </c>
      <c r="O39" s="22">
        <v>0.6413309248913629</v>
      </c>
      <c r="P39" s="23">
        <v>0.6413309248913629</v>
      </c>
      <c r="Q39" s="23">
        <v>0.6413309248913629</v>
      </c>
      <c r="R39" s="24">
        <v>1.6034023149999996E-2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0.11423234974808542</v>
      </c>
      <c r="G40" s="23">
        <v>1.0677761428548703E-2</v>
      </c>
      <c r="H40" s="23">
        <v>0.19785698446992236</v>
      </c>
      <c r="I40" s="23">
        <v>0.19487188996463919</v>
      </c>
      <c r="J40" s="23">
        <v>0.22208644116290002</v>
      </c>
      <c r="K40" s="23">
        <v>8.4366408785533725E-2</v>
      </c>
      <c r="L40" s="23">
        <v>0.15231179937966363</v>
      </c>
      <c r="M40" s="23">
        <v>0.44498502261835238</v>
      </c>
      <c r="N40" s="24">
        <v>39.191383323748148</v>
      </c>
      <c r="O40" s="22">
        <v>3.3702320824193017</v>
      </c>
      <c r="P40" s="23">
        <v>3.3702320824193017</v>
      </c>
      <c r="Q40" s="23">
        <v>3.3702320824193017</v>
      </c>
      <c r="R40" s="24">
        <v>2.3920340180099702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0.29787254846098526</v>
      </c>
      <c r="G41" s="23">
        <v>1.1008409280044999E-3</v>
      </c>
      <c r="H41" s="23">
        <v>1.1675810831045796E-2</v>
      </c>
      <c r="I41" s="23">
        <v>1.4898633176048805E-2</v>
      </c>
      <c r="J41" s="23">
        <v>0.25116682531125056</v>
      </c>
      <c r="K41" s="23">
        <v>1.7398649864044998E-3</v>
      </c>
      <c r="L41" s="23">
        <v>1.1042598023559502E-2</v>
      </c>
      <c r="M41" s="23">
        <v>3.7818316991496903E-2</v>
      </c>
      <c r="N41" s="24">
        <v>2.8474120393398663</v>
      </c>
      <c r="O41" s="22">
        <v>0.73670032819198239</v>
      </c>
      <c r="P41" s="23">
        <v>0.73670032819198239</v>
      </c>
      <c r="Q41" s="23">
        <v>0.73670032819198239</v>
      </c>
      <c r="R41" s="24">
        <v>0.2035108640467638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2478.1812881970372</v>
      </c>
      <c r="G43" s="27">
        <f t="shared" si="5"/>
        <v>1830.5853597734279</v>
      </c>
      <c r="H43" s="27">
        <f t="shared" si="5"/>
        <v>5988.9138161064902</v>
      </c>
      <c r="I43" s="27">
        <f t="shared" si="5"/>
        <v>5252.1185803794888</v>
      </c>
      <c r="J43" s="27">
        <f t="shared" si="5"/>
        <v>2733.8316524997822</v>
      </c>
      <c r="K43" s="27">
        <f t="shared" si="5"/>
        <v>52827.263544109286</v>
      </c>
      <c r="L43" s="27">
        <f t="shared" si="5"/>
        <v>3266.0982476058516</v>
      </c>
      <c r="M43" s="27">
        <f t="shared" si="5"/>
        <v>1866.7518690315412</v>
      </c>
      <c r="N43" s="28">
        <f t="shared" si="5"/>
        <v>16216.365872784707</v>
      </c>
      <c r="O43" s="26">
        <f t="shared" si="5"/>
        <v>4410.7320992873565</v>
      </c>
      <c r="P43" s="27">
        <f t="shared" si="5"/>
        <v>5814.1359906034922</v>
      </c>
      <c r="Q43" s="27">
        <f t="shared" si="5"/>
        <v>7582.4414079448898</v>
      </c>
      <c r="R43" s="28">
        <f t="shared" si="5"/>
        <v>224.98509693058469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81.977642999999986</v>
      </c>
      <c r="G48" s="17">
        <f t="shared" si="7"/>
        <v>66.022430999999997</v>
      </c>
      <c r="H48" s="17">
        <f t="shared" si="7"/>
        <v>1043.0397490000003</v>
      </c>
      <c r="I48" s="17">
        <f t="shared" si="7"/>
        <v>215.53664499999999</v>
      </c>
      <c r="J48" s="17">
        <f t="shared" si="7"/>
        <v>74.989387973080454</v>
      </c>
      <c r="K48" s="17">
        <f t="shared" si="7"/>
        <v>8709.0448670000005</v>
      </c>
      <c r="L48" s="17">
        <f t="shared" si="7"/>
        <v>1173.0490810000001</v>
      </c>
      <c r="M48" s="17">
        <f t="shared" si="7"/>
        <v>20.797437999999993</v>
      </c>
      <c r="N48" s="19">
        <f t="shared" si="7"/>
        <v>3029.2535870000002</v>
      </c>
      <c r="O48" s="16">
        <f t="shared" si="7"/>
        <v>2169.4026898053335</v>
      </c>
      <c r="P48" s="17">
        <f t="shared" si="7"/>
        <v>2634.1975558053332</v>
      </c>
      <c r="Q48" s="17">
        <f>SUM(Q49:Q54)</f>
        <v>3107.9518958053322</v>
      </c>
      <c r="R48" s="19">
        <f t="shared" si="7"/>
        <v>195.5481971462647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81.013170999999986</v>
      </c>
      <c r="G51" s="23">
        <v>66.010146000000006</v>
      </c>
      <c r="H51" s="23">
        <v>1042.8429160000003</v>
      </c>
      <c r="I51" s="23">
        <v>215.48156399999999</v>
      </c>
      <c r="J51" s="23">
        <v>73.781269000000009</v>
      </c>
      <c r="K51" s="23">
        <v>8708.8707549999999</v>
      </c>
      <c r="L51" s="23">
        <v>1172.896663</v>
      </c>
      <c r="M51" s="23">
        <v>20.036353999999992</v>
      </c>
      <c r="N51" s="24">
        <v>3017.1684380000002</v>
      </c>
      <c r="O51" s="22">
        <v>2155.0413060000001</v>
      </c>
      <c r="P51" s="23">
        <v>2619.8361719999998</v>
      </c>
      <c r="Q51" s="23">
        <v>3093.5905119999989</v>
      </c>
      <c r="R51" s="24">
        <v>193.72864399999997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0.7922009999999996</v>
      </c>
      <c r="G52" s="23">
        <v>1.7079999999999999E-3</v>
      </c>
      <c r="H52" s="23">
        <v>1.9288000000000003E-2</v>
      </c>
      <c r="I52" s="23">
        <v>9.7829999999999983E-3</v>
      </c>
      <c r="J52" s="23">
        <v>0.66860500000000012</v>
      </c>
      <c r="K52" s="23">
        <v>3.7230000000000002E-3</v>
      </c>
      <c r="L52" s="23">
        <v>1.0756999999999997E-2</v>
      </c>
      <c r="M52" s="23">
        <v>7.2746999999999992E-2</v>
      </c>
      <c r="N52" s="24">
        <v>3.9872999999999999E-2</v>
      </c>
      <c r="O52" s="22">
        <v>1.9980609999999999</v>
      </c>
      <c r="P52" s="23">
        <v>1.9980609999999999</v>
      </c>
      <c r="Q52" s="23">
        <v>1.9980609999999999</v>
      </c>
      <c r="R52" s="24">
        <v>0.26011599999999996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0.17227100000000001</v>
      </c>
      <c r="G53" s="23">
        <v>1.0577E-2</v>
      </c>
      <c r="H53" s="23">
        <v>0.17754500000000001</v>
      </c>
      <c r="I53" s="23">
        <v>4.5297999999999991E-2</v>
      </c>
      <c r="J53" s="23">
        <v>0.53951397308044158</v>
      </c>
      <c r="K53" s="23">
        <v>0.17038900000000001</v>
      </c>
      <c r="L53" s="23">
        <v>0.14166100000000001</v>
      </c>
      <c r="M53" s="23">
        <v>0.68833699999999998</v>
      </c>
      <c r="N53" s="24">
        <v>12.045275999999998</v>
      </c>
      <c r="O53" s="22">
        <v>12.363322805333739</v>
      </c>
      <c r="P53" s="23">
        <v>12.363322805333739</v>
      </c>
      <c r="Q53" s="23">
        <v>12.363322805333739</v>
      </c>
      <c r="R53" s="24">
        <v>1.5594371462647101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54.50186200000001</v>
      </c>
      <c r="G56" s="17">
        <f t="shared" si="8"/>
        <v>997.10289699999976</v>
      </c>
      <c r="H56" s="17">
        <f t="shared" si="8"/>
        <v>1809.8815509999999</v>
      </c>
      <c r="I56" s="17">
        <f t="shared" si="8"/>
        <v>563.07749699999999</v>
      </c>
      <c r="J56" s="17">
        <f t="shared" si="8"/>
        <v>90.256493999999989</v>
      </c>
      <c r="K56" s="17">
        <f t="shared" si="8"/>
        <v>217.85622100000001</v>
      </c>
      <c r="L56" s="17">
        <f t="shared" si="8"/>
        <v>2706.7246289999998</v>
      </c>
      <c r="M56" s="17">
        <f t="shared" si="8"/>
        <v>46.820428</v>
      </c>
      <c r="N56" s="19">
        <f t="shared" si="8"/>
        <v>39891.530738000001</v>
      </c>
      <c r="O56" s="16">
        <f t="shared" si="8"/>
        <v>38498.809222000011</v>
      </c>
      <c r="P56" s="17">
        <f t="shared" si="8"/>
        <v>39542.367136000008</v>
      </c>
      <c r="Q56" s="17">
        <f>SUM(Q57:Q61)</f>
        <v>41612.805005999995</v>
      </c>
      <c r="R56" s="19">
        <f t="shared" si="8"/>
        <v>4410.4019020000005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45.242213000000014</v>
      </c>
      <c r="G58" s="23">
        <v>363.54858999999993</v>
      </c>
      <c r="H58" s="23">
        <v>688.97775600000011</v>
      </c>
      <c r="I58" s="23">
        <v>270.66781300000008</v>
      </c>
      <c r="J58" s="23">
        <v>62.964913000000003</v>
      </c>
      <c r="K58" s="23">
        <v>120.38633</v>
      </c>
      <c r="L58" s="23">
        <v>1390.8810369999999</v>
      </c>
      <c r="M58" s="23">
        <v>22.452944000000006</v>
      </c>
      <c r="N58" s="24">
        <v>14939.237509999997</v>
      </c>
      <c r="O58" s="22">
        <v>7249.2405130000025</v>
      </c>
      <c r="P58" s="23">
        <v>7462.0356430000047</v>
      </c>
      <c r="Q58" s="23">
        <v>7865.2161480000004</v>
      </c>
      <c r="R58" s="24">
        <v>1177.6081789999998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9.2596489999999942</v>
      </c>
      <c r="G61" s="23">
        <v>633.55430699999988</v>
      </c>
      <c r="H61" s="23">
        <v>1120.9037949999999</v>
      </c>
      <c r="I61" s="23">
        <v>292.40968399999997</v>
      </c>
      <c r="J61" s="23">
        <v>27.29158099999999</v>
      </c>
      <c r="K61" s="23">
        <v>97.469891000000004</v>
      </c>
      <c r="L61" s="23">
        <v>1315.8435919999999</v>
      </c>
      <c r="M61" s="23">
        <v>24.367483999999994</v>
      </c>
      <c r="N61" s="24">
        <v>24952.293228000006</v>
      </c>
      <c r="O61" s="22">
        <v>31249.568709000006</v>
      </c>
      <c r="P61" s="23">
        <v>32080.331493000005</v>
      </c>
      <c r="Q61" s="23">
        <v>33747.588857999996</v>
      </c>
      <c r="R61" s="24">
        <v>3232.7937230000007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3.6748729999999998</v>
      </c>
      <c r="G63" s="17">
        <f t="shared" si="9"/>
        <v>36.91769</v>
      </c>
      <c r="H63" s="17">
        <f t="shared" si="9"/>
        <v>69.026022999999995</v>
      </c>
      <c r="I63" s="17">
        <f t="shared" si="9"/>
        <v>23.148333999999998</v>
      </c>
      <c r="J63" s="17">
        <f t="shared" si="9"/>
        <v>5.288810999999999</v>
      </c>
      <c r="K63" s="17">
        <f t="shared" si="9"/>
        <v>46.032111</v>
      </c>
      <c r="L63" s="17">
        <f t="shared" si="9"/>
        <v>81.246782000000024</v>
      </c>
      <c r="M63" s="17">
        <f t="shared" si="9"/>
        <v>6.4785919999999981</v>
      </c>
      <c r="N63" s="19">
        <f t="shared" si="9"/>
        <v>2644.4046089999993</v>
      </c>
      <c r="O63" s="16">
        <f t="shared" si="9"/>
        <v>910.77802700000007</v>
      </c>
      <c r="P63" s="17">
        <f t="shared" si="9"/>
        <v>918.42502800000011</v>
      </c>
      <c r="Q63" s="17">
        <f>SUM(Q64:Q68)</f>
        <v>933.11952700000006</v>
      </c>
      <c r="R63" s="19">
        <f t="shared" si="9"/>
        <v>557.02213699999993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2.4334469999999997</v>
      </c>
      <c r="G65" s="23">
        <v>36.710788000000001</v>
      </c>
      <c r="H65" s="23">
        <v>64.887923000000001</v>
      </c>
      <c r="I65" s="23">
        <v>16.941171999999998</v>
      </c>
      <c r="J65" s="23">
        <v>3.0128499999999994</v>
      </c>
      <c r="K65" s="23">
        <v>45.825209000000001</v>
      </c>
      <c r="L65" s="23">
        <v>78.143202000000031</v>
      </c>
      <c r="M65" s="23">
        <v>1.9266769999999995</v>
      </c>
      <c r="N65" s="24">
        <v>1444.3537069999998</v>
      </c>
      <c r="O65" s="22">
        <v>290.06204099999997</v>
      </c>
      <c r="P65" s="23">
        <v>297.70904200000007</v>
      </c>
      <c r="Q65" s="23">
        <v>312.40354099999996</v>
      </c>
      <c r="R65" s="24">
        <v>72.863672999999977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1.2414259999999999</v>
      </c>
      <c r="G67" s="23">
        <v>0.20690200000000006</v>
      </c>
      <c r="H67" s="23">
        <v>4.1380999999999997</v>
      </c>
      <c r="I67" s="23">
        <v>6.2071620000000003</v>
      </c>
      <c r="J67" s="23">
        <v>2.2759609999999997</v>
      </c>
      <c r="K67" s="23">
        <v>0.20690200000000006</v>
      </c>
      <c r="L67" s="23">
        <v>3.10358</v>
      </c>
      <c r="M67" s="23">
        <v>4.5519149999999984</v>
      </c>
      <c r="N67" s="24">
        <v>1200.0509019999997</v>
      </c>
      <c r="O67" s="22">
        <v>620.71598600000004</v>
      </c>
      <c r="P67" s="23">
        <v>620.71598600000004</v>
      </c>
      <c r="Q67" s="23">
        <v>620.71598600000004</v>
      </c>
      <c r="R67" s="24">
        <v>484.15846399999992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140.15437800000001</v>
      </c>
      <c r="G70" s="27">
        <f t="shared" si="10"/>
        <v>1100.0430179999998</v>
      </c>
      <c r="H70" s="27">
        <f t="shared" si="10"/>
        <v>2921.9473230000003</v>
      </c>
      <c r="I70" s="27">
        <f t="shared" si="10"/>
        <v>801.76247599999999</v>
      </c>
      <c r="J70" s="27">
        <f t="shared" si="10"/>
        <v>170.53469297308044</v>
      </c>
      <c r="K70" s="27">
        <f t="shared" si="10"/>
        <v>8972.933199000001</v>
      </c>
      <c r="L70" s="27">
        <f t="shared" si="10"/>
        <v>3961.0204920000001</v>
      </c>
      <c r="M70" s="27">
        <f t="shared" si="10"/>
        <v>74.096457999999984</v>
      </c>
      <c r="N70" s="28">
        <f t="shared" si="10"/>
        <v>45565.188933999998</v>
      </c>
      <c r="O70" s="26">
        <f t="shared" si="10"/>
        <v>41578.989938805345</v>
      </c>
      <c r="P70" s="27">
        <f t="shared" si="10"/>
        <v>43094.989719805337</v>
      </c>
      <c r="Q70" s="27">
        <f t="shared" si="10"/>
        <v>45653.876428805328</v>
      </c>
      <c r="R70" s="28">
        <f t="shared" si="10"/>
        <v>5162.9722361462655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462.96126998224327</v>
      </c>
      <c r="G75" s="17">
        <f t="shared" si="12"/>
        <v>651.73902010414599</v>
      </c>
      <c r="H75" s="17">
        <f t="shared" si="12"/>
        <v>1806.3259548984111</v>
      </c>
      <c r="I75" s="17">
        <f t="shared" si="12"/>
        <v>1151.4323646570692</v>
      </c>
      <c r="J75" s="17">
        <f t="shared" si="12"/>
        <v>133.57331900508612</v>
      </c>
      <c r="K75" s="17">
        <f t="shared" si="12"/>
        <v>5392.487151046902</v>
      </c>
      <c r="L75" s="17">
        <f t="shared" si="12"/>
        <v>2226.410687113198</v>
      </c>
      <c r="M75" s="17">
        <f t="shared" si="12"/>
        <v>235.53036720838983</v>
      </c>
      <c r="N75" s="19">
        <f t="shared" si="12"/>
        <v>29737.144317668248</v>
      </c>
      <c r="O75" s="16">
        <f t="shared" si="12"/>
        <v>7917.156869166256</v>
      </c>
      <c r="P75" s="17">
        <f t="shared" si="12"/>
        <v>8435.639547855304</v>
      </c>
      <c r="Q75" s="17">
        <f>SUM(Q76:Q81)</f>
        <v>9059.1045749807836</v>
      </c>
      <c r="R75" s="19">
        <f t="shared" si="12"/>
        <v>1825.725267036597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387.00734927580709</v>
      </c>
      <c r="G77" s="39">
        <v>69.283328489495261</v>
      </c>
      <c r="H77" s="39">
        <v>351.80678499758312</v>
      </c>
      <c r="I77" s="39">
        <v>803.58009334137159</v>
      </c>
      <c r="J77" s="39">
        <v>64.417545478923287</v>
      </c>
      <c r="K77" s="39">
        <v>739.25627239962148</v>
      </c>
      <c r="L77" s="39">
        <v>781.97782859076131</v>
      </c>
      <c r="M77" s="39">
        <v>196.2253402390279</v>
      </c>
      <c r="N77" s="40">
        <v>6610.6131531719429</v>
      </c>
      <c r="O77" s="38">
        <v>1092.5337596354764</v>
      </c>
      <c r="P77" s="39">
        <v>1297.4498221467861</v>
      </c>
      <c r="Q77" s="39">
        <v>1459.1672709792144</v>
      </c>
      <c r="R77" s="40">
        <v>35.831960174925534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49.269828387036156</v>
      </c>
      <c r="G78" s="39">
        <v>581.29804236337816</v>
      </c>
      <c r="H78" s="39">
        <v>1389.3237363464748</v>
      </c>
      <c r="I78" s="39">
        <v>328.59020976396226</v>
      </c>
      <c r="J78" s="39">
        <v>45.298897435162814</v>
      </c>
      <c r="K78" s="39">
        <v>3875.5121615968201</v>
      </c>
      <c r="L78" s="39">
        <v>1392.1330420326815</v>
      </c>
      <c r="M78" s="39">
        <v>24.519399978091933</v>
      </c>
      <c r="N78" s="40">
        <v>22827.647520585462</v>
      </c>
      <c r="O78" s="38">
        <v>6541.5324964589572</v>
      </c>
      <c r="P78" s="39">
        <v>6842.5643446366948</v>
      </c>
      <c r="Q78" s="39">
        <v>7304.2996269297455</v>
      </c>
      <c r="R78" s="40">
        <v>1719.4511551826213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22.555942108400004</v>
      </c>
      <c r="G79" s="39">
        <v>0.65551639189249977</v>
      </c>
      <c r="H79" s="39">
        <v>40.982747071353202</v>
      </c>
      <c r="I79" s="39">
        <v>12.268867207135321</v>
      </c>
      <c r="J79" s="39">
        <v>17.502943757000004</v>
      </c>
      <c r="K79" s="39">
        <v>510.74782167946074</v>
      </c>
      <c r="L79" s="39">
        <v>32.938693351354999</v>
      </c>
      <c r="M79" s="39">
        <v>2.2889072432700002</v>
      </c>
      <c r="N79" s="40">
        <v>73.786877187019996</v>
      </c>
      <c r="O79" s="38">
        <v>117.674157162</v>
      </c>
      <c r="P79" s="39">
        <v>125.97804916199999</v>
      </c>
      <c r="Q79" s="39">
        <v>125.97804916199999</v>
      </c>
      <c r="R79" s="40">
        <v>42.283123204050007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4.1281502110000012</v>
      </c>
      <c r="G80" s="39">
        <v>0.50213285937999996</v>
      </c>
      <c r="H80" s="39">
        <v>24.212686483000006</v>
      </c>
      <c r="I80" s="39">
        <v>6.9931943446</v>
      </c>
      <c r="J80" s="39">
        <v>6.3539323340000005</v>
      </c>
      <c r="K80" s="39">
        <v>266.97089537100004</v>
      </c>
      <c r="L80" s="39">
        <v>19.361123138399993</v>
      </c>
      <c r="M80" s="39">
        <v>12.496719748000002</v>
      </c>
      <c r="N80" s="40">
        <v>225.09676672382295</v>
      </c>
      <c r="O80" s="38">
        <v>165.41645590982282</v>
      </c>
      <c r="P80" s="39">
        <v>169.64733190982295</v>
      </c>
      <c r="Q80" s="39">
        <v>169.65962790982294</v>
      </c>
      <c r="R80" s="40">
        <v>28.159028474999992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3.3516243733489373</v>
      </c>
      <c r="G83" s="17">
        <f t="shared" si="13"/>
        <v>1.0022399424789497</v>
      </c>
      <c r="H83" s="17">
        <f t="shared" si="13"/>
        <v>2.1298127139890872</v>
      </c>
      <c r="I83" s="17">
        <f t="shared" si="13"/>
        <v>4.4346737449234395</v>
      </c>
      <c r="J83" s="17">
        <f t="shared" si="13"/>
        <v>0.37746945377076491</v>
      </c>
      <c r="K83" s="17">
        <f t="shared" si="13"/>
        <v>212.96383308261491</v>
      </c>
      <c r="L83" s="17">
        <f t="shared" si="13"/>
        <v>3.8086388194154672</v>
      </c>
      <c r="M83" s="17">
        <f t="shared" si="13"/>
        <v>1.7229999692418509</v>
      </c>
      <c r="N83" s="19">
        <f t="shared" si="13"/>
        <v>73.326676703715833</v>
      </c>
      <c r="O83" s="16">
        <f t="shared" si="13"/>
        <v>42.857556703784425</v>
      </c>
      <c r="P83" s="17">
        <f t="shared" si="13"/>
        <v>61.433605400895132</v>
      </c>
      <c r="Q83" s="17">
        <f>SUM(Q84:Q86)</f>
        <v>80.758728193513491</v>
      </c>
      <c r="R83" s="19">
        <f t="shared" si="13"/>
        <v>22.042922539107796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2.9533054280000002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3.3516243733489373</v>
      </c>
      <c r="G86" s="39">
        <v>1.0022399424789497</v>
      </c>
      <c r="H86" s="39">
        <v>2.1298127139890872</v>
      </c>
      <c r="I86" s="39">
        <v>4.4346737449234395</v>
      </c>
      <c r="J86" s="39">
        <v>0.37746945377076491</v>
      </c>
      <c r="K86" s="39">
        <v>212.96383308261491</v>
      </c>
      <c r="L86" s="39">
        <v>3.8086388194154672</v>
      </c>
      <c r="M86" s="39">
        <v>1.7229999692418509</v>
      </c>
      <c r="N86" s="40">
        <v>73.326676703715833</v>
      </c>
      <c r="O86" s="38">
        <v>42.857556703784425</v>
      </c>
      <c r="P86" s="39">
        <v>61.433605400895132</v>
      </c>
      <c r="Q86" s="39">
        <v>77.805422765513484</v>
      </c>
      <c r="R86" s="40">
        <v>22.042922539107796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396.03307229602416</v>
      </c>
      <c r="G88" s="17">
        <f t="shared" si="14"/>
        <v>204.1164628635126</v>
      </c>
      <c r="H88" s="17">
        <f t="shared" si="14"/>
        <v>1745.3457342599984</v>
      </c>
      <c r="I88" s="17">
        <f t="shared" si="14"/>
        <v>483.32931824895462</v>
      </c>
      <c r="J88" s="17">
        <f t="shared" si="14"/>
        <v>440.35339511021039</v>
      </c>
      <c r="K88" s="17">
        <f t="shared" si="14"/>
        <v>1360.4186596934508</v>
      </c>
      <c r="L88" s="17">
        <f t="shared" si="14"/>
        <v>8323.9139924406791</v>
      </c>
      <c r="M88" s="17">
        <f t="shared" si="14"/>
        <v>407.45826967862109</v>
      </c>
      <c r="N88" s="19">
        <f t="shared" si="14"/>
        <v>7079.8426081371099</v>
      </c>
      <c r="O88" s="16">
        <f t="shared" si="14"/>
        <v>569.18428317482505</v>
      </c>
      <c r="P88" s="17">
        <f t="shared" si="14"/>
        <v>1399.5932544098787</v>
      </c>
      <c r="Q88" s="17">
        <f>SUM(Q89:Q114)</f>
        <v>3096.2062305456479</v>
      </c>
      <c r="R88" s="19">
        <f t="shared" si="14"/>
        <v>74.257961807619026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3.1998324223514296</v>
      </c>
      <c r="G90" s="39">
        <v>9.9994764331269595E-2</v>
      </c>
      <c r="H90" s="39">
        <v>2.2998795554530691</v>
      </c>
      <c r="I90" s="39">
        <v>3.0998376580201601</v>
      </c>
      <c r="J90" s="39">
        <v>1.7202173885746488</v>
      </c>
      <c r="K90" s="39">
        <v>4.399769570160533</v>
      </c>
      <c r="L90" s="39">
        <v>5.9996857873777811</v>
      </c>
      <c r="M90" s="39">
        <v>0.49997380957328219</v>
      </c>
      <c r="N90" s="40">
        <v>10.499450121869584</v>
      </c>
      <c r="O90" s="38">
        <v>36.32250783692399</v>
      </c>
      <c r="P90" s="39">
        <v>61.321198605581678</v>
      </c>
      <c r="Q90" s="39">
        <v>101.31910381851769</v>
      </c>
      <c r="R90" s="40">
        <v>6.9116380206793453</v>
      </c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320.74132799999995</v>
      </c>
      <c r="G91" s="39">
        <v>149.67930399999995</v>
      </c>
      <c r="H91" s="39">
        <v>1176.0521329999997</v>
      </c>
      <c r="I91" s="39"/>
      <c r="J91" s="39"/>
      <c r="K91" s="39">
        <v>534.56903599999998</v>
      </c>
      <c r="L91" s="39">
        <v>7697.7881010000001</v>
      </c>
      <c r="M91" s="39"/>
      <c r="N91" s="40">
        <v>5345.6896990000005</v>
      </c>
      <c r="O91" s="38">
        <v>96.222412999999989</v>
      </c>
      <c r="P91" s="39">
        <v>641.48277900000005</v>
      </c>
      <c r="Q91" s="39">
        <v>2138.2758119999999</v>
      </c>
      <c r="R91" s="40">
        <v>1.8645929999999999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64.6082885</v>
      </c>
      <c r="G99" s="39">
        <v>51.686630799999996</v>
      </c>
      <c r="H99" s="39">
        <v>561.16913439999996</v>
      </c>
      <c r="I99" s="39">
        <v>470.71753050000001</v>
      </c>
      <c r="J99" s="39">
        <v>433.79850849999997</v>
      </c>
      <c r="K99" s="39">
        <v>404.26329089999984</v>
      </c>
      <c r="L99" s="39">
        <v>611.00981410000009</v>
      </c>
      <c r="M99" s="39">
        <v>400.5713887</v>
      </c>
      <c r="N99" s="40">
        <v>1591.2098481999997</v>
      </c>
      <c r="O99" s="38">
        <v>149.669715188</v>
      </c>
      <c r="P99" s="39">
        <v>336.75685917299995</v>
      </c>
      <c r="Q99" s="39">
        <v>374.11890943700007</v>
      </c>
      <c r="R99" s="40">
        <v>4.49009145564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0.51995500000000006</v>
      </c>
      <c r="G107" s="39">
        <v>0.51995500000000006</v>
      </c>
      <c r="H107" s="39">
        <v>1.0403279999999999</v>
      </c>
      <c r="I107" s="39">
        <v>0.51995500000000006</v>
      </c>
      <c r="J107" s="39">
        <v>0.7226999999999999</v>
      </c>
      <c r="K107" s="39">
        <v>26.006092999999996</v>
      </c>
      <c r="L107" s="39">
        <v>1.0403279999999999</v>
      </c>
      <c r="M107" s="39">
        <v>0.51995500000000006</v>
      </c>
      <c r="N107" s="40">
        <v>0.104074</v>
      </c>
      <c r="O107" s="38">
        <v>117.94438</v>
      </c>
      <c r="P107" s="39">
        <v>181.68015499999998</v>
      </c>
      <c r="Q107" s="39">
        <v>288.40365499999996</v>
      </c>
      <c r="R107" s="40">
        <v>53.511429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3.2633209999999995</v>
      </c>
      <c r="K108" s="39"/>
      <c r="L108" s="39"/>
      <c r="M108" s="39"/>
      <c r="N108" s="40"/>
      <c r="O108" s="38">
        <v>6.5266389999999985</v>
      </c>
      <c r="P108" s="39">
        <v>6.5266389999999985</v>
      </c>
      <c r="Q108" s="39">
        <v>6.5266389999999985</v>
      </c>
      <c r="R108" s="40">
        <v>0.26106499999999999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0.25122699999999998</v>
      </c>
      <c r="G109" s="39">
        <v>0.25122699999999998</v>
      </c>
      <c r="H109" s="39">
        <v>0.50265199999999988</v>
      </c>
      <c r="I109" s="39">
        <v>0.25122699999999998</v>
      </c>
      <c r="J109" s="39">
        <v>0.16937776435272919</v>
      </c>
      <c r="K109" s="39">
        <v>12.565332000000001</v>
      </c>
      <c r="L109" s="39">
        <v>0.50265199999999988</v>
      </c>
      <c r="M109" s="39">
        <v>0.25122699999999998</v>
      </c>
      <c r="N109" s="40">
        <v>5.028299999999998E-2</v>
      </c>
      <c r="O109" s="38">
        <v>0.87483952870545856</v>
      </c>
      <c r="P109" s="39">
        <v>0.97582152870545824</v>
      </c>
      <c r="Q109" s="39">
        <v>1.1777715287054591</v>
      </c>
      <c r="R109" s="40">
        <v>0.40187046112000008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126</v>
      </c>
      <c r="P110" s="39">
        <v>126</v>
      </c>
      <c r="Q110" s="39">
        <v>126</v>
      </c>
      <c r="R110" s="40">
        <v>5.04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6.7124413736728137</v>
      </c>
      <c r="G114" s="39">
        <v>1.8793512991813923</v>
      </c>
      <c r="H114" s="39">
        <v>4.2816073045456475</v>
      </c>
      <c r="I114" s="39">
        <v>8.7407680909345391</v>
      </c>
      <c r="J114" s="39">
        <v>0.67927045728306013</v>
      </c>
      <c r="K114" s="39">
        <v>378.61513822329056</v>
      </c>
      <c r="L114" s="39">
        <v>7.5734115533036883</v>
      </c>
      <c r="M114" s="39">
        <v>5.6157251690478223</v>
      </c>
      <c r="N114" s="40">
        <v>132.28925381523993</v>
      </c>
      <c r="O114" s="38">
        <v>35.623788621195558</v>
      </c>
      <c r="P114" s="39">
        <v>44.849802102591653</v>
      </c>
      <c r="Q114" s="39">
        <v>60.384339761424528</v>
      </c>
      <c r="R114" s="40">
        <v>1.7772748701796819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862.34596665161644</v>
      </c>
      <c r="G116" s="42">
        <f t="shared" si="15"/>
        <v>856.85772291013757</v>
      </c>
      <c r="H116" s="42">
        <f t="shared" si="15"/>
        <v>3553.8015018723986</v>
      </c>
      <c r="I116" s="42">
        <f t="shared" si="15"/>
        <v>1639.1963566509473</v>
      </c>
      <c r="J116" s="42">
        <f t="shared" si="15"/>
        <v>574.30418356906728</v>
      </c>
      <c r="K116" s="42">
        <f t="shared" si="15"/>
        <v>6965.8696438229672</v>
      </c>
      <c r="L116" s="42">
        <f t="shared" si="15"/>
        <v>10554.133318373293</v>
      </c>
      <c r="M116" s="42">
        <f t="shared" si="15"/>
        <v>644.71163685625277</v>
      </c>
      <c r="N116" s="43">
        <f t="shared" si="15"/>
        <v>36890.313602509072</v>
      </c>
      <c r="O116" s="41">
        <f t="shared" si="15"/>
        <v>8529.1987090448656</v>
      </c>
      <c r="P116" s="42">
        <f t="shared" si="15"/>
        <v>9896.6664076660782</v>
      </c>
      <c r="Q116" s="42">
        <f t="shared" si="15"/>
        <v>12236.069533719945</v>
      </c>
      <c r="R116" s="43">
        <f t="shared" si="15"/>
        <v>1922.0261513833238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8.8446516799999986E-2</v>
      </c>
      <c r="G121" s="17">
        <f t="shared" si="17"/>
        <v>0.30956280879999998</v>
      </c>
      <c r="H121" s="17">
        <f t="shared" si="17"/>
        <v>1.5478140440000001</v>
      </c>
      <c r="I121" s="17">
        <f t="shared" si="17"/>
        <v>0.66334887600000003</v>
      </c>
      <c r="J121" s="17">
        <f t="shared" si="17"/>
        <v>0.35378606719999994</v>
      </c>
      <c r="K121" s="17">
        <f t="shared" si="17"/>
        <v>2.9187350543999999</v>
      </c>
      <c r="L121" s="17">
        <f t="shared" si="17"/>
        <v>1.5035907856000001</v>
      </c>
      <c r="M121" s="17">
        <f t="shared" si="17"/>
        <v>8.8446516799999986E-2</v>
      </c>
      <c r="N121" s="19">
        <f t="shared" si="17"/>
        <v>0.57490235919999999</v>
      </c>
      <c r="O121" s="16">
        <f t="shared" si="17"/>
        <v>200.18825380000001</v>
      </c>
      <c r="P121" s="17">
        <f t="shared" si="17"/>
        <v>458.85436354000001</v>
      </c>
      <c r="Q121" s="17">
        <f>SUM(Q122:Q126)</f>
        <v>583.78379486000006</v>
      </c>
      <c r="R121" s="19">
        <f t="shared" si="17"/>
        <v>0.28761844000000003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8.8446516799999986E-2</v>
      </c>
      <c r="G123" s="102">
        <v>0.30956280879999998</v>
      </c>
      <c r="H123" s="102">
        <v>1.5478140440000001</v>
      </c>
      <c r="I123" s="102">
        <v>0.66334887600000003</v>
      </c>
      <c r="J123" s="102">
        <v>0.35378606719999994</v>
      </c>
      <c r="K123" s="102">
        <v>2.9187350543999999</v>
      </c>
      <c r="L123" s="102">
        <v>1.5035907856000001</v>
      </c>
      <c r="M123" s="102">
        <v>8.8446516799999986E-2</v>
      </c>
      <c r="N123" s="103">
        <v>0.57490235919999999</v>
      </c>
      <c r="O123" s="38">
        <v>200.18825380000001</v>
      </c>
      <c r="P123" s="39">
        <v>458.85436354000001</v>
      </c>
      <c r="Q123" s="39">
        <v>583.78379486000006</v>
      </c>
      <c r="R123" s="40">
        <v>0.28761844000000003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93.185207357520014</v>
      </c>
      <c r="G128" s="17">
        <f t="shared" si="18"/>
        <v>1392.1432183559998</v>
      </c>
      <c r="H128" s="17">
        <f t="shared" si="18"/>
        <v>2110.0260905333998</v>
      </c>
      <c r="I128" s="17">
        <f t="shared" si="18"/>
        <v>1788.2536402389999</v>
      </c>
      <c r="J128" s="17">
        <f t="shared" si="18"/>
        <v>842.38102429419996</v>
      </c>
      <c r="K128" s="17">
        <f t="shared" si="18"/>
        <v>4465.9204879680001</v>
      </c>
      <c r="L128" s="17">
        <f t="shared" si="18"/>
        <v>34818.090423280999</v>
      </c>
      <c r="M128" s="17">
        <f t="shared" si="18"/>
        <v>118.40779238</v>
      </c>
      <c r="N128" s="19">
        <f t="shared" si="18"/>
        <v>24510.734569864206</v>
      </c>
      <c r="O128" s="16">
        <f t="shared" si="18"/>
        <v>1186.46304859374</v>
      </c>
      <c r="P128" s="17">
        <f t="shared" si="18"/>
        <v>1554.25528305234</v>
      </c>
      <c r="Q128" s="17">
        <f>SUM(Q129:Q138)</f>
        <v>3054.0590200664201</v>
      </c>
      <c r="R128" s="19">
        <f t="shared" si="18"/>
        <v>34.91763958619552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85.855805599999997</v>
      </c>
      <c r="P129" s="39">
        <v>204.06109599999999</v>
      </c>
      <c r="Q129" s="39">
        <v>473.91312679999999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2.7577849533999998</v>
      </c>
      <c r="I130" s="39"/>
      <c r="J130" s="39"/>
      <c r="K130" s="39"/>
      <c r="L130" s="39"/>
      <c r="M130" s="39"/>
      <c r="N130" s="40">
        <v>5.5607794962000003</v>
      </c>
      <c r="O130" s="38">
        <v>1.8535931654</v>
      </c>
      <c r="P130" s="39">
        <v>3.7071863307999999</v>
      </c>
      <c r="Q130" s="39">
        <v>16.185033005200001</v>
      </c>
      <c r="R130" s="40">
        <v>4.4486235969600003E-2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0.31646712599999999</v>
      </c>
      <c r="G131" s="39"/>
      <c r="H131" s="39">
        <v>21.203297429999999</v>
      </c>
      <c r="I131" s="39">
        <v>0.54251507300000001</v>
      </c>
      <c r="J131" s="39">
        <v>9.0419179000000002E-2</v>
      </c>
      <c r="K131" s="39">
        <v>7.9568877340000004</v>
      </c>
      <c r="L131" s="39">
        <v>0.63293425199999997</v>
      </c>
      <c r="M131" s="39"/>
      <c r="N131" s="40">
        <v>38.247312630000003</v>
      </c>
      <c r="O131" s="38">
        <v>6.5101808736000004</v>
      </c>
      <c r="P131" s="39">
        <v>6.8718575888000002</v>
      </c>
      <c r="Q131" s="39">
        <v>30.968568738999998</v>
      </c>
      <c r="R131" s="40">
        <v>0.1562443409664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2.8159999999999998</v>
      </c>
      <c r="G134" s="39">
        <v>4.12</v>
      </c>
      <c r="H134" s="39">
        <v>74.716999999999999</v>
      </c>
      <c r="I134" s="39">
        <v>12.771000000000001</v>
      </c>
      <c r="J134" s="39">
        <v>4.7270000000000003</v>
      </c>
      <c r="K134" s="39">
        <v>37.427999999999997</v>
      </c>
      <c r="L134" s="39">
        <v>13.602</v>
      </c>
      <c r="M134" s="39">
        <v>14.588932379999999</v>
      </c>
      <c r="N134" s="40">
        <v>75.022999999999996</v>
      </c>
      <c r="O134" s="38">
        <v>32.929941298140001</v>
      </c>
      <c r="P134" s="39">
        <v>32.929941298140001</v>
      </c>
      <c r="Q134" s="39">
        <v>93.80446368122</v>
      </c>
      <c r="R134" s="40">
        <v>32.929941298140001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78.315834548520016</v>
      </c>
      <c r="G135" s="39">
        <v>1160.2345859039999</v>
      </c>
      <c r="H135" s="39">
        <v>1015.205262666</v>
      </c>
      <c r="I135" s="39">
        <v>193.372430984</v>
      </c>
      <c r="J135" s="39">
        <v>734.81523773920003</v>
      </c>
      <c r="K135" s="39">
        <v>3964.1348351719994</v>
      </c>
      <c r="L135" s="39">
        <v>14502.932323800002</v>
      </c>
      <c r="M135" s="39"/>
      <c r="N135" s="40">
        <v>22237.829563160005</v>
      </c>
      <c r="O135" s="38">
        <v>203.04105253320003</v>
      </c>
      <c r="P135" s="39">
        <v>232.04691718080002</v>
      </c>
      <c r="Q135" s="39">
        <v>290.05864647599998</v>
      </c>
      <c r="R135" s="40">
        <v>0.73094778911952007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0.102554193</v>
      </c>
      <c r="G136" s="39">
        <v>5.6974551999999998E-2</v>
      </c>
      <c r="H136" s="39">
        <v>1.0825164839999999</v>
      </c>
      <c r="I136" s="39">
        <v>3.2817341820000001</v>
      </c>
      <c r="J136" s="39">
        <v>0.193713476</v>
      </c>
      <c r="K136" s="39">
        <v>0.39882186200000003</v>
      </c>
      <c r="L136" s="39">
        <v>1.2420452289999999</v>
      </c>
      <c r="M136" s="39"/>
      <c r="N136" s="40">
        <v>6.0279075779999998</v>
      </c>
      <c r="O136" s="38">
        <v>235.08428582339999</v>
      </c>
      <c r="P136" s="39">
        <v>298.15304805380003</v>
      </c>
      <c r="Q136" s="39">
        <v>500.17530836499998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11.63435149</v>
      </c>
      <c r="G137" s="39">
        <v>227.73165789999999</v>
      </c>
      <c r="H137" s="39">
        <v>995.06022900000005</v>
      </c>
      <c r="I137" s="39">
        <v>1578.2859599999999</v>
      </c>
      <c r="J137" s="39">
        <v>102.55465390000001</v>
      </c>
      <c r="K137" s="39">
        <v>456.00194320000003</v>
      </c>
      <c r="L137" s="39">
        <v>20299.681120000001</v>
      </c>
      <c r="M137" s="39">
        <v>103.81886</v>
      </c>
      <c r="N137" s="40">
        <v>2148.0460069999999</v>
      </c>
      <c r="O137" s="38">
        <v>621.18818929999998</v>
      </c>
      <c r="P137" s="39">
        <v>776.48523660000001</v>
      </c>
      <c r="Q137" s="39">
        <v>1648.9538729999999</v>
      </c>
      <c r="R137" s="40">
        <v>1.0560199219999999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374.80531016999998</v>
      </c>
      <c r="G140" s="17">
        <f t="shared" si="19"/>
        <v>115.08876293000002</v>
      </c>
      <c r="H140" s="17">
        <f t="shared" si="19"/>
        <v>5946.9880467499997</v>
      </c>
      <c r="I140" s="17">
        <f t="shared" si="19"/>
        <v>3900.89421163</v>
      </c>
      <c r="J140" s="17">
        <f t="shared" si="19"/>
        <v>307.17542850000001</v>
      </c>
      <c r="K140" s="17">
        <f t="shared" si="19"/>
        <v>57.49858244</v>
      </c>
      <c r="L140" s="17">
        <f t="shared" si="19"/>
        <v>1164.0996510800001</v>
      </c>
      <c r="M140" s="17">
        <f t="shared" si="19"/>
        <v>0</v>
      </c>
      <c r="N140" s="19">
        <f t="shared" si="19"/>
        <v>4703.1886627000004</v>
      </c>
      <c r="O140" s="16">
        <f t="shared" si="19"/>
        <v>600.8410381619999</v>
      </c>
      <c r="P140" s="17">
        <f t="shared" si="19"/>
        <v>1193.4150642499999</v>
      </c>
      <c r="Q140" s="17">
        <f>SUM(Q141:Q149)</f>
        <v>1938.2917729999999</v>
      </c>
      <c r="R140" s="19">
        <f t="shared" si="19"/>
        <v>30.233803337999998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196.79015670000001</v>
      </c>
      <c r="P141" s="39">
        <v>437.91653000000002</v>
      </c>
      <c r="Q141" s="39">
        <v>503.18191999999999</v>
      </c>
      <c r="R141" s="40">
        <v>4.5261705000000001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9.0892501699999997</v>
      </c>
      <c r="G142" s="39">
        <v>3.8953929299999999</v>
      </c>
      <c r="H142" s="39">
        <v>2.49704675</v>
      </c>
      <c r="I142" s="39">
        <v>4.89421163</v>
      </c>
      <c r="J142" s="39"/>
      <c r="K142" s="39">
        <v>1.19858244</v>
      </c>
      <c r="L142" s="39">
        <v>128.24832107999998</v>
      </c>
      <c r="M142" s="39"/>
      <c r="N142" s="40">
        <v>620.26641270000005</v>
      </c>
      <c r="O142" s="38">
        <v>219.05586299999999</v>
      </c>
      <c r="P142" s="39">
        <v>310.32913924999997</v>
      </c>
      <c r="Q142" s="39">
        <v>365.09310499999998</v>
      </c>
      <c r="R142" s="40">
        <v>21.9055863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417.28960000000001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365.71605999999997</v>
      </c>
      <c r="G149" s="39">
        <v>111.19337000000002</v>
      </c>
      <c r="H149" s="39">
        <v>5944.491</v>
      </c>
      <c r="I149" s="39">
        <v>3896</v>
      </c>
      <c r="J149" s="39">
        <v>307.17542850000001</v>
      </c>
      <c r="K149" s="39">
        <v>56.3</v>
      </c>
      <c r="L149" s="39">
        <v>1035.85133</v>
      </c>
      <c r="M149" s="39"/>
      <c r="N149" s="40">
        <v>4082.9222500000005</v>
      </c>
      <c r="O149" s="38">
        <v>184.99501846199996</v>
      </c>
      <c r="P149" s="39">
        <v>445.16939499999995</v>
      </c>
      <c r="Q149" s="39">
        <v>652.72714800000006</v>
      </c>
      <c r="R149" s="40">
        <v>3.8020465379999999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0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697.26428022494406</v>
      </c>
      <c r="P155" s="17">
        <f t="shared" si="21"/>
        <v>928.27097730325875</v>
      </c>
      <c r="Q155" s="17">
        <f>SUM(Q156:Q171)</f>
        <v>1159.2776813720834</v>
      </c>
      <c r="R155" s="19">
        <f t="shared" si="21"/>
        <v>13.291798944498879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432.75095999999996</v>
      </c>
      <c r="P159" s="39">
        <v>577.00127999999995</v>
      </c>
      <c r="Q159" s="39">
        <v>721.25160100000005</v>
      </c>
      <c r="R159" s="40">
        <v>7.789517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75.23</v>
      </c>
      <c r="P160" s="39">
        <v>100.30666667000001</v>
      </c>
      <c r="Q160" s="39">
        <v>125.38333333000001</v>
      </c>
      <c r="R160" s="40">
        <v>1.3541400000000001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68.418960999999996</v>
      </c>
      <c r="P162" s="39">
        <v>91.225279333333333</v>
      </c>
      <c r="Q162" s="39">
        <v>114.03160066717656</v>
      </c>
      <c r="R162" s="40">
        <v>1.2315409999999998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91.94219722494401</v>
      </c>
      <c r="P163" s="39">
        <v>122.58959629992535</v>
      </c>
      <c r="Q163" s="39">
        <v>153.23699537490666</v>
      </c>
      <c r="R163" s="40">
        <v>1.8388439444988802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6.7944000000000004</v>
      </c>
      <c r="P164" s="39">
        <v>7.6436999999999999</v>
      </c>
      <c r="Q164" s="39">
        <v>8.4930000000000003</v>
      </c>
      <c r="R164" s="40">
        <v>0.67944000000000004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11.842919999999999</v>
      </c>
      <c r="P165" s="39">
        <v>15.790559999999999</v>
      </c>
      <c r="Q165" s="39">
        <v>19.738199999999999</v>
      </c>
      <c r="R165" s="40">
        <v>0.213173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1.1268009999999999</v>
      </c>
      <c r="P167" s="39">
        <v>1.5031749999999999</v>
      </c>
      <c r="Q167" s="39">
        <v>1.8795500000000001</v>
      </c>
      <c r="R167" s="40">
        <v>2.0299000000000001E-2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9.1580410000000008</v>
      </c>
      <c r="P169" s="39">
        <v>12.21072</v>
      </c>
      <c r="Q169" s="39">
        <v>15.263401</v>
      </c>
      <c r="R169" s="40">
        <v>0.16484499999999999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926.84071000000006</v>
      </c>
      <c r="P173" s="17">
        <f t="shared" si="22"/>
        <v>1275.1465579999999</v>
      </c>
      <c r="Q173" s="17">
        <f>SUM(Q174:Q199)</f>
        <v>1652.128213</v>
      </c>
      <c r="R173" s="19">
        <f t="shared" si="22"/>
        <v>16.683133000000002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14.455299999999999</v>
      </c>
      <c r="P179" s="39">
        <v>19.273733</v>
      </c>
      <c r="Q179" s="39">
        <v>24.092165999999999</v>
      </c>
      <c r="R179" s="40">
        <v>0.26019500000000001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9.2548259999999996</v>
      </c>
      <c r="P180" s="39">
        <v>12.339767999999999</v>
      </c>
      <c r="Q180" s="39">
        <v>15.424709999999999</v>
      </c>
      <c r="R180" s="40">
        <v>0.16658700000000001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2.1085149999999997</v>
      </c>
      <c r="P181" s="39">
        <v>42.170299999999997</v>
      </c>
      <c r="Q181" s="39">
        <v>110.90788900000001</v>
      </c>
      <c r="R181" s="40">
        <v>3.7953000000000001E-2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900.70942100000002</v>
      </c>
      <c r="P182" s="39">
        <v>1200.945894</v>
      </c>
      <c r="Q182" s="39">
        <v>1501.182368</v>
      </c>
      <c r="R182" s="40">
        <v>16.212769000000002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0.26780900000000002</v>
      </c>
      <c r="P184" s="39">
        <v>0.35707800000000001</v>
      </c>
      <c r="Q184" s="39">
        <v>0.44634800000000002</v>
      </c>
      <c r="R184" s="40">
        <v>4.8209999999999998E-3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4.4839000000000004E-2</v>
      </c>
      <c r="P190" s="39">
        <v>5.9785000000000005E-2</v>
      </c>
      <c r="Q190" s="39">
        <v>7.4731999999999993E-2</v>
      </c>
      <c r="R190" s="40">
        <v>8.0800000000000002E-4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855.82061211400003</v>
      </c>
      <c r="G204" s="17">
        <f t="shared" ref="G204:R204" si="24">SUM(G205:G226)</f>
        <v>384.06548142554004</v>
      </c>
      <c r="H204" s="17">
        <f t="shared" si="24"/>
        <v>1068.66562839678</v>
      </c>
      <c r="I204" s="17">
        <f t="shared" si="24"/>
        <v>17.929141923540001</v>
      </c>
      <c r="J204" s="17">
        <f t="shared" si="24"/>
        <v>2.8347060000000002</v>
      </c>
      <c r="K204" s="17">
        <f t="shared" si="24"/>
        <v>1346.7046887498402</v>
      </c>
      <c r="L204" s="17">
        <f t="shared" si="24"/>
        <v>8825.3276078295985</v>
      </c>
      <c r="M204" s="17">
        <f t="shared" si="24"/>
        <v>4137.1667096504398</v>
      </c>
      <c r="N204" s="19">
        <f t="shared" si="24"/>
        <v>410.11665999999997</v>
      </c>
      <c r="O204" s="16">
        <f t="shared" si="24"/>
        <v>3273.1650459842899</v>
      </c>
      <c r="P204" s="17">
        <f t="shared" si="24"/>
        <v>18347.5351961376</v>
      </c>
      <c r="Q204" s="17">
        <f t="shared" si="24"/>
        <v>43648.18198450224</v>
      </c>
      <c r="R204" s="19">
        <f t="shared" si="24"/>
        <v>26.609177081394964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856.0749659999999</v>
      </c>
      <c r="P206" s="39">
        <v>1141.4332880000002</v>
      </c>
      <c r="Q206" s="39">
        <v>1426.7916100000002</v>
      </c>
      <c r="R206" s="40">
        <v>22.257949115999999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21.9846</v>
      </c>
      <c r="P207" s="39">
        <v>29.312799999999999</v>
      </c>
      <c r="Q207" s="39">
        <v>36.640999999999998</v>
      </c>
      <c r="R207" s="40">
        <v>0.57159959999999999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11.325276999999998</v>
      </c>
      <c r="P213" s="39">
        <v>56.626400000000004</v>
      </c>
      <c r="Q213" s="39">
        <v>226.50559999999999</v>
      </c>
      <c r="R213" s="40">
        <v>1.4710000000000001E-3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32.533336000000006</v>
      </c>
      <c r="P214" s="39">
        <v>474.66667500000005</v>
      </c>
      <c r="Q214" s="39">
        <v>848.00000800000021</v>
      </c>
      <c r="R214" s="40">
        <v>1.8544000000000003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855.82061211400003</v>
      </c>
      <c r="G216" s="39">
        <v>384.06548142554004</v>
      </c>
      <c r="H216" s="39">
        <v>1068.66562839678</v>
      </c>
      <c r="I216" s="39">
        <v>17.929141923540001</v>
      </c>
      <c r="J216" s="39">
        <v>2.8347060000000002</v>
      </c>
      <c r="K216" s="39">
        <v>1346.7046887498402</v>
      </c>
      <c r="L216" s="39">
        <v>8101.8776068295992</v>
      </c>
      <c r="M216" s="39">
        <v>4137.1667096504398</v>
      </c>
      <c r="N216" s="40">
        <v>410.11665999999997</v>
      </c>
      <c r="O216" s="38">
        <v>746.13941926600012</v>
      </c>
      <c r="P216" s="39">
        <v>849.4740603460001</v>
      </c>
      <c r="Q216" s="39">
        <v>971.55171591400006</v>
      </c>
      <c r="R216" s="40">
        <v>1.5526011798663999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65.319576718289994</v>
      </c>
      <c r="P217" s="39">
        <v>435.46384479160008</v>
      </c>
      <c r="Q217" s="39">
        <v>870.92768958420015</v>
      </c>
      <c r="R217" s="40">
        <v>0.30047004508493397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3.9267129999999999</v>
      </c>
      <c r="P222" s="39">
        <v>5.2362099999999998</v>
      </c>
      <c r="Q222" s="39">
        <v>6.5450130040397978</v>
      </c>
      <c r="R222" s="40">
        <v>7.0686140443629822E-2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366.1166179999999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951.389996</v>
      </c>
      <c r="P224" s="39">
        <v>9513.9000020000003</v>
      </c>
      <c r="Q224" s="39">
        <v>19408.356001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584.47116199999994</v>
      </c>
      <c r="P225" s="39">
        <v>5841.4219160000002</v>
      </c>
      <c r="Q225" s="39">
        <v>19486.746728999999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27.386036999999991</v>
      </c>
      <c r="P236" s="17">
        <v>273.860365</v>
      </c>
      <c r="Q236" s="17">
        <v>547.72072800000001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1323.8995761583201</v>
      </c>
      <c r="G238" s="42">
        <f t="shared" si="26"/>
        <v>1891.6070255203399</v>
      </c>
      <c r="H238" s="42">
        <f t="shared" si="26"/>
        <v>9127.2275797241782</v>
      </c>
      <c r="I238" s="42">
        <f t="shared" si="26"/>
        <v>5707.7403426685396</v>
      </c>
      <c r="J238" s="42">
        <f t="shared" si="26"/>
        <v>1152.7449448614</v>
      </c>
      <c r="K238" s="42">
        <f t="shared" si="26"/>
        <v>5873.0424942122399</v>
      </c>
      <c r="L238" s="42">
        <f t="shared" si="26"/>
        <v>44809.021272976199</v>
      </c>
      <c r="M238" s="42">
        <f t="shared" si="26"/>
        <v>4255.6629485472395</v>
      </c>
      <c r="N238" s="43">
        <f t="shared" si="26"/>
        <v>29624.614794923407</v>
      </c>
      <c r="O238" s="41">
        <f t="shared" si="26"/>
        <v>6912.1484137649741</v>
      </c>
      <c r="P238" s="42">
        <f t="shared" si="26"/>
        <v>24031.337807283198</v>
      </c>
      <c r="Q238" s="42">
        <f t="shared" si="26"/>
        <v>52583.443194800748</v>
      </c>
      <c r="R238" s="43">
        <f t="shared" si="26"/>
        <v>122.02317039008936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13.613562</v>
      </c>
      <c r="P243" s="17">
        <f t="shared" si="28"/>
        <v>88.488153000000011</v>
      </c>
      <c r="Q243" s="17">
        <f>SUM(Q244:Q246)</f>
        <v>186.05201399999999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13.613562</v>
      </c>
      <c r="P244" s="39">
        <v>88.488153000000011</v>
      </c>
      <c r="Q244" s="39">
        <v>186.05201399999999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13.613562</v>
      </c>
      <c r="P272" s="42">
        <f t="shared" si="34"/>
        <v>88.488153000000011</v>
      </c>
      <c r="Q272" s="42">
        <f t="shared" si="34"/>
        <v>186.05201399999999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108.42065299999997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108.42065299999997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5.8289999999999991E-3</v>
      </c>
      <c r="G336" s="17">
        <f t="shared" ref="G336:R336" si="42">SUM(G337:G339)</f>
        <v>415.99548799999997</v>
      </c>
      <c r="H336" s="17">
        <f t="shared" si="42"/>
        <v>6.8342E-2</v>
      </c>
      <c r="I336" s="17">
        <f t="shared" si="42"/>
        <v>417.93416999999994</v>
      </c>
      <c r="J336" s="17">
        <f t="shared" si="42"/>
        <v>2.499999999999999E-4</v>
      </c>
      <c r="K336" s="17">
        <f t="shared" si="42"/>
        <v>208.12593000000001</v>
      </c>
      <c r="L336" s="17">
        <f t="shared" si="42"/>
        <v>3.434704</v>
      </c>
      <c r="M336" s="17">
        <f t="shared" si="42"/>
        <v>0</v>
      </c>
      <c r="N336" s="19">
        <f t="shared" si="42"/>
        <v>209.13356200000001</v>
      </c>
      <c r="O336" s="16">
        <f t="shared" si="42"/>
        <v>2307.4941420000005</v>
      </c>
      <c r="P336" s="17">
        <f t="shared" si="42"/>
        <v>2517.6945209999999</v>
      </c>
      <c r="Q336" s="17">
        <f t="shared" si="42"/>
        <v>2561.1102350000001</v>
      </c>
      <c r="R336" s="19">
        <f t="shared" si="42"/>
        <v>935.97524900000008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5.8289999999999991E-3</v>
      </c>
      <c r="G337" s="23">
        <v>6.4830000000000009E-3</v>
      </c>
      <c r="H337" s="23">
        <v>6.8342E-2</v>
      </c>
      <c r="I337" s="23">
        <v>1.9451649999999998</v>
      </c>
      <c r="J337" s="23">
        <v>2.499999999999999E-4</v>
      </c>
      <c r="K337" s="23">
        <v>0.13142899999999999</v>
      </c>
      <c r="L337" s="23">
        <v>3.434704</v>
      </c>
      <c r="M337" s="23"/>
      <c r="N337" s="24">
        <v>1.1390610000000001</v>
      </c>
      <c r="O337" s="22">
        <v>227.549139</v>
      </c>
      <c r="P337" s="23">
        <v>437.7495179999998</v>
      </c>
      <c r="Q337" s="23">
        <v>481.165232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415.98900499999996</v>
      </c>
      <c r="H338" s="23"/>
      <c r="I338" s="23">
        <v>415.98900499999996</v>
      </c>
      <c r="J338" s="23"/>
      <c r="K338" s="23">
        <v>207.99450100000001</v>
      </c>
      <c r="L338" s="23"/>
      <c r="M338" s="23"/>
      <c r="N338" s="24">
        <v>207.99450100000001</v>
      </c>
      <c r="O338" s="22">
        <v>2079.9450030000003</v>
      </c>
      <c r="P338" s="23">
        <v>2079.9450030000003</v>
      </c>
      <c r="Q338" s="23">
        <v>2079.9450030000003</v>
      </c>
      <c r="R338" s="24">
        <v>935.97524900000008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5.8289999999999991E-3</v>
      </c>
      <c r="G341" s="27">
        <f t="shared" si="43"/>
        <v>415.99548799999997</v>
      </c>
      <c r="H341" s="27">
        <f t="shared" si="43"/>
        <v>6.8342E-2</v>
      </c>
      <c r="I341" s="27">
        <f t="shared" si="43"/>
        <v>417.93416999999994</v>
      </c>
      <c r="J341" s="27">
        <f t="shared" si="43"/>
        <v>108.42090299999997</v>
      </c>
      <c r="K341" s="27">
        <f t="shared" si="43"/>
        <v>208.12593000000001</v>
      </c>
      <c r="L341" s="27">
        <f t="shared" si="43"/>
        <v>3.434704</v>
      </c>
      <c r="M341" s="27">
        <f t="shared" si="43"/>
        <v>0</v>
      </c>
      <c r="N341" s="28">
        <f t="shared" si="43"/>
        <v>209.13356200000001</v>
      </c>
      <c r="O341" s="26">
        <f t="shared" si="43"/>
        <v>2307.4941420000005</v>
      </c>
      <c r="P341" s="27">
        <f t="shared" si="43"/>
        <v>2517.6945209999999</v>
      </c>
      <c r="Q341" s="27">
        <f t="shared" si="43"/>
        <v>2561.1102350000001</v>
      </c>
      <c r="R341" s="28">
        <f t="shared" si="43"/>
        <v>935.97524900000008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2.7396519999999995</v>
      </c>
      <c r="G346" s="17">
        <f t="shared" si="45"/>
        <v>216.03954099999999</v>
      </c>
      <c r="H346" s="17">
        <f t="shared" si="45"/>
        <v>1051.0530229999999</v>
      </c>
      <c r="I346" s="17">
        <f t="shared" si="45"/>
        <v>36688.543253000003</v>
      </c>
      <c r="J346" s="17">
        <f t="shared" si="45"/>
        <v>113.41632699999997</v>
      </c>
      <c r="K346" s="17">
        <f t="shared" si="45"/>
        <v>1512.7161880000003</v>
      </c>
      <c r="L346" s="17">
        <f t="shared" si="45"/>
        <v>10232.472964000001</v>
      </c>
      <c r="M346" s="17">
        <f t="shared" si="45"/>
        <v>215.80661400000002</v>
      </c>
      <c r="N346" s="19">
        <f t="shared" si="45"/>
        <v>21572.565139999999</v>
      </c>
      <c r="O346" s="16">
        <f t="shared" si="45"/>
        <v>6660.0984589999989</v>
      </c>
      <c r="P346" s="17">
        <f t="shared" si="45"/>
        <v>6660.0984589999989</v>
      </c>
      <c r="Q346" s="17">
        <f>SUM(Q347:Q349)</f>
        <v>6660.0984589999989</v>
      </c>
      <c r="R346" s="19">
        <f t="shared" si="45"/>
        <v>5672.7322070000009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1.0077529999999999</v>
      </c>
      <c r="G347" s="23">
        <v>97.236991999999987</v>
      </c>
      <c r="H347" s="23">
        <v>464.17953699999993</v>
      </c>
      <c r="I347" s="23">
        <v>16530.142707000003</v>
      </c>
      <c r="J347" s="23">
        <v>42.736660000000001</v>
      </c>
      <c r="K347" s="23">
        <v>680.51285800000028</v>
      </c>
      <c r="L347" s="23">
        <v>3960.5979319999997</v>
      </c>
      <c r="M347" s="23">
        <v>97.094553000000005</v>
      </c>
      <c r="N347" s="24">
        <v>9693.2181290000008</v>
      </c>
      <c r="O347" s="22">
        <v>2715.8789399999987</v>
      </c>
      <c r="P347" s="23">
        <v>2715.8789399999987</v>
      </c>
      <c r="Q347" s="23">
        <v>2715.8789399999987</v>
      </c>
      <c r="R347" s="24">
        <v>2315.0394200000005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0.37057099999999998</v>
      </c>
      <c r="G348" s="23">
        <v>36.404862999999992</v>
      </c>
      <c r="H348" s="23">
        <v>172.75802000000004</v>
      </c>
      <c r="I348" s="23">
        <v>6188.4502129999992</v>
      </c>
      <c r="J348" s="23">
        <v>15.469451999999999</v>
      </c>
      <c r="K348" s="23">
        <v>254.82207400000004</v>
      </c>
      <c r="L348" s="23">
        <v>1408.9516100000003</v>
      </c>
      <c r="M348" s="23">
        <v>36.344523000000002</v>
      </c>
      <c r="N348" s="24">
        <v>3627.5672199999999</v>
      </c>
      <c r="O348" s="22">
        <v>891.5864170000001</v>
      </c>
      <c r="P348" s="23">
        <v>891.5864170000001</v>
      </c>
      <c r="Q348" s="23">
        <v>891.5864170000001</v>
      </c>
      <c r="R348" s="24">
        <v>759.0377440000002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1.3613279999999996</v>
      </c>
      <c r="G349" s="23">
        <v>82.397686000000036</v>
      </c>
      <c r="H349" s="23">
        <v>414.11546599999997</v>
      </c>
      <c r="I349" s="23">
        <v>13969.950333000001</v>
      </c>
      <c r="J349" s="23">
        <v>55.210214999999977</v>
      </c>
      <c r="K349" s="23">
        <v>577.38125599999989</v>
      </c>
      <c r="L349" s="23">
        <v>4862.9234219999998</v>
      </c>
      <c r="M349" s="23">
        <v>82.36753800000001</v>
      </c>
      <c r="N349" s="24">
        <v>8251.779790999999</v>
      </c>
      <c r="O349" s="22">
        <v>3052.6331019999998</v>
      </c>
      <c r="P349" s="23">
        <v>3052.6331019999998</v>
      </c>
      <c r="Q349" s="23">
        <v>3052.6331019999998</v>
      </c>
      <c r="R349" s="24">
        <v>2598.6550430000007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0.22991</v>
      </c>
      <c r="G351" s="17">
        <f t="shared" si="46"/>
        <v>16.982527000000005</v>
      </c>
      <c r="H351" s="17">
        <f t="shared" si="46"/>
        <v>89.861145999999991</v>
      </c>
      <c r="I351" s="17">
        <f t="shared" si="46"/>
        <v>2890.1853609999998</v>
      </c>
      <c r="J351" s="17">
        <f t="shared" si="46"/>
        <v>11.924588000000004</v>
      </c>
      <c r="K351" s="17">
        <f t="shared" si="46"/>
        <v>118.47074800000001</v>
      </c>
      <c r="L351" s="17">
        <f t="shared" si="46"/>
        <v>1323.5886529999998</v>
      </c>
      <c r="M351" s="17">
        <f t="shared" si="46"/>
        <v>17.018075</v>
      </c>
      <c r="N351" s="19">
        <f t="shared" si="46"/>
        <v>1705.7481760000001</v>
      </c>
      <c r="O351" s="16">
        <f t="shared" si="46"/>
        <v>1385.0801229999997</v>
      </c>
      <c r="P351" s="17">
        <f t="shared" si="46"/>
        <v>1385.0801229999997</v>
      </c>
      <c r="Q351" s="17">
        <f>SUM(Q352:Q354)</f>
        <v>1385.0801229999997</v>
      </c>
      <c r="R351" s="19">
        <f t="shared" si="46"/>
        <v>1111.8451439999997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0.10079399999999998</v>
      </c>
      <c r="G352" s="23">
        <v>7.4533990000000028</v>
      </c>
      <c r="H352" s="23">
        <v>39.427429999999994</v>
      </c>
      <c r="I352" s="23">
        <v>1268.462313</v>
      </c>
      <c r="J352" s="23">
        <v>5.2268570000000025</v>
      </c>
      <c r="K352" s="23">
        <v>51.995458000000013</v>
      </c>
      <c r="L352" s="23">
        <v>580.08593899999994</v>
      </c>
      <c r="M352" s="23">
        <v>7.4689199999999998</v>
      </c>
      <c r="N352" s="24">
        <v>748.61140599999999</v>
      </c>
      <c r="O352" s="22">
        <v>732.43659699999989</v>
      </c>
      <c r="P352" s="23">
        <v>732.43659699999989</v>
      </c>
      <c r="Q352" s="23">
        <v>732.43659699999989</v>
      </c>
      <c r="R352" s="24">
        <v>587.18048099999965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2.7672000000000006E-2</v>
      </c>
      <c r="G353" s="23">
        <v>2.8200930000000008</v>
      </c>
      <c r="H353" s="23">
        <v>14.031909000000001</v>
      </c>
      <c r="I353" s="23">
        <v>480.21733999999998</v>
      </c>
      <c r="J353" s="23">
        <v>1.41615</v>
      </c>
      <c r="K353" s="23">
        <v>19.690208000000002</v>
      </c>
      <c r="L353" s="23">
        <v>155.62333799999996</v>
      </c>
      <c r="M353" s="23">
        <v>2.8205719999999999</v>
      </c>
      <c r="N353" s="24">
        <v>281.85628199999996</v>
      </c>
      <c r="O353" s="22">
        <v>151.12090900000001</v>
      </c>
      <c r="P353" s="23">
        <v>151.12090900000001</v>
      </c>
      <c r="Q353" s="23">
        <v>151.12090900000001</v>
      </c>
      <c r="R353" s="24">
        <v>112.49917200000002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0.10144400000000001</v>
      </c>
      <c r="G354" s="23">
        <v>6.7090349999999992</v>
      </c>
      <c r="H354" s="23">
        <v>36.401806999999998</v>
      </c>
      <c r="I354" s="23">
        <v>1141.5057079999999</v>
      </c>
      <c r="J354" s="23">
        <v>5.281581000000001</v>
      </c>
      <c r="K354" s="23">
        <v>46.78508200000001</v>
      </c>
      <c r="L354" s="23">
        <v>587.87937599999998</v>
      </c>
      <c r="M354" s="23">
        <v>6.7285830000000004</v>
      </c>
      <c r="N354" s="24">
        <v>675.2804880000001</v>
      </c>
      <c r="O354" s="22">
        <v>501.52261699999997</v>
      </c>
      <c r="P354" s="23">
        <v>501.52261699999997</v>
      </c>
      <c r="Q354" s="23">
        <v>501.52261699999997</v>
      </c>
      <c r="R354" s="24">
        <v>412.16549100000003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0.64465299999999992</v>
      </c>
      <c r="G356" s="17">
        <f t="shared" si="47"/>
        <v>29.681948999999999</v>
      </c>
      <c r="H356" s="17">
        <f t="shared" si="47"/>
        <v>178.39086600000002</v>
      </c>
      <c r="I356" s="17">
        <f t="shared" si="47"/>
        <v>5045.8821740000003</v>
      </c>
      <c r="J356" s="17">
        <f t="shared" si="47"/>
        <v>34.157741000000001</v>
      </c>
      <c r="K356" s="17">
        <f t="shared" si="47"/>
        <v>206.61519600000003</v>
      </c>
      <c r="L356" s="17">
        <f t="shared" si="47"/>
        <v>3850.5470029999997</v>
      </c>
      <c r="M356" s="17">
        <f t="shared" si="47"/>
        <v>29.875312000000001</v>
      </c>
      <c r="N356" s="19">
        <f t="shared" si="47"/>
        <v>3014.6242240000001</v>
      </c>
      <c r="O356" s="16">
        <f t="shared" si="47"/>
        <v>1491.6489100000003</v>
      </c>
      <c r="P356" s="17">
        <f t="shared" si="47"/>
        <v>1491.6489100000003</v>
      </c>
      <c r="Q356" s="17">
        <f>SUM(Q357:Q359)</f>
        <v>1491.6489100000003</v>
      </c>
      <c r="R356" s="19">
        <f t="shared" si="47"/>
        <v>1007.0037409999999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0.40831999999999996</v>
      </c>
      <c r="G357" s="23">
        <v>15.533421000000001</v>
      </c>
      <c r="H357" s="23">
        <v>99.251615000000001</v>
      </c>
      <c r="I357" s="23">
        <v>2638.6610870000004</v>
      </c>
      <c r="J357" s="23">
        <v>21.641062000000005</v>
      </c>
      <c r="K357" s="23">
        <v>108.02060500000002</v>
      </c>
      <c r="L357" s="23">
        <v>2439.9991649999997</v>
      </c>
      <c r="M357" s="23">
        <v>15.670344</v>
      </c>
      <c r="N357" s="24">
        <v>1586.9261120000001</v>
      </c>
      <c r="O357" s="22">
        <v>910.76926200000014</v>
      </c>
      <c r="P357" s="23">
        <v>910.76926200000014</v>
      </c>
      <c r="Q357" s="23">
        <v>910.76926200000014</v>
      </c>
      <c r="R357" s="24">
        <v>622.86611999999991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0.10712300000000004</v>
      </c>
      <c r="G358" s="23">
        <v>3.7960689999999992</v>
      </c>
      <c r="H358" s="23">
        <v>24.863364999999995</v>
      </c>
      <c r="I358" s="23">
        <v>644.63047300000017</v>
      </c>
      <c r="J358" s="23">
        <v>5.6775070000000003</v>
      </c>
      <c r="K358" s="23">
        <v>26.387180000000004</v>
      </c>
      <c r="L358" s="23">
        <v>640.12867800000004</v>
      </c>
      <c r="M358" s="23">
        <v>3.8332149999999996</v>
      </c>
      <c r="N358" s="24">
        <v>388.77273699999984</v>
      </c>
      <c r="O358" s="22">
        <v>235.30073300000004</v>
      </c>
      <c r="P358" s="23">
        <v>235.30073300000004</v>
      </c>
      <c r="Q358" s="23">
        <v>235.30073300000004</v>
      </c>
      <c r="R358" s="24">
        <v>160.87054700000004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0.12920999999999996</v>
      </c>
      <c r="G359" s="23">
        <v>10.352459</v>
      </c>
      <c r="H359" s="23">
        <v>54.275886</v>
      </c>
      <c r="I359" s="23">
        <v>1762.590614</v>
      </c>
      <c r="J359" s="23">
        <v>6.8391720000000005</v>
      </c>
      <c r="K359" s="23">
        <v>72.207410999999993</v>
      </c>
      <c r="L359" s="23">
        <v>770.41916000000015</v>
      </c>
      <c r="M359" s="23">
        <v>10.371753</v>
      </c>
      <c r="N359" s="24">
        <v>1038.9253750000003</v>
      </c>
      <c r="O359" s="22">
        <v>345.57891499999999</v>
      </c>
      <c r="P359" s="23">
        <v>345.57891499999999</v>
      </c>
      <c r="Q359" s="23">
        <v>345.57891499999999</v>
      </c>
      <c r="R359" s="24">
        <v>223.26707400000001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8.2160000000000011E-3</v>
      </c>
      <c r="G361" s="17">
        <v>6.6748890000000003</v>
      </c>
      <c r="H361" s="17">
        <v>28.254297000000005</v>
      </c>
      <c r="I361" s="17">
        <v>1138.017983</v>
      </c>
      <c r="J361" s="17">
        <v>0.23831799999999997</v>
      </c>
      <c r="K361" s="17">
        <v>46.704981999999994</v>
      </c>
      <c r="L361" s="17">
        <v>11.056986999999998</v>
      </c>
      <c r="M361" s="17">
        <v>6.6456379999999999</v>
      </c>
      <c r="N361" s="19">
        <v>659.36180399999989</v>
      </c>
      <c r="O361" s="16">
        <v>25.095286000000009</v>
      </c>
      <c r="P361" s="17">
        <v>25.095286000000009</v>
      </c>
      <c r="Q361" s="17">
        <v>25.095286000000009</v>
      </c>
      <c r="R361" s="19">
        <v>3.7863449999999998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0.17296899999999998</v>
      </c>
      <c r="G363" s="17">
        <f t="shared" si="48"/>
        <v>3.4312629999999995</v>
      </c>
      <c r="H363" s="17">
        <f t="shared" si="48"/>
        <v>17.594200999999998</v>
      </c>
      <c r="I363" s="17">
        <f t="shared" si="48"/>
        <v>568.34264599999995</v>
      </c>
      <c r="J363" s="17">
        <f t="shared" si="48"/>
        <v>5.0160119999999999</v>
      </c>
      <c r="K363" s="17">
        <f t="shared" si="48"/>
        <v>24.515937000000001</v>
      </c>
      <c r="L363" s="17">
        <f t="shared" si="48"/>
        <v>231.72497200000004</v>
      </c>
      <c r="M363" s="17">
        <f t="shared" si="48"/>
        <v>3.4167270000000003</v>
      </c>
      <c r="N363" s="19">
        <f t="shared" si="48"/>
        <v>346.40389899999991</v>
      </c>
      <c r="O363" s="16">
        <f t="shared" si="48"/>
        <v>127.91389900000001</v>
      </c>
      <c r="P363" s="17">
        <f t="shared" si="48"/>
        <v>127.91389900000001</v>
      </c>
      <c r="Q363" s="17">
        <f>SUM(Q364:Q366)</f>
        <v>127.91389900000001</v>
      </c>
      <c r="R363" s="19">
        <f t="shared" si="48"/>
        <v>25.553806000000002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3.5817999999999996E-2</v>
      </c>
      <c r="G364" s="23">
        <v>0.66348799999999997</v>
      </c>
      <c r="H364" s="23">
        <v>3.4452400000000001</v>
      </c>
      <c r="I364" s="23">
        <v>109.66369900000001</v>
      </c>
      <c r="J364" s="23">
        <v>1.0386749999999998</v>
      </c>
      <c r="K364" s="23">
        <v>4.7476539999999989</v>
      </c>
      <c r="L364" s="23">
        <v>47.98326100000002</v>
      </c>
      <c r="M364" s="23">
        <v>0.66068400000000016</v>
      </c>
      <c r="N364" s="24">
        <v>67.087259999999972</v>
      </c>
      <c r="O364" s="22">
        <v>35.818564000000002</v>
      </c>
      <c r="P364" s="23">
        <v>35.818564000000002</v>
      </c>
      <c r="Q364" s="23">
        <v>35.818564000000002</v>
      </c>
      <c r="R364" s="24">
        <v>6.2763559999999998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1.0336E-2</v>
      </c>
      <c r="G365" s="23">
        <v>0.24521300000000001</v>
      </c>
      <c r="H365" s="23">
        <v>1.220456</v>
      </c>
      <c r="I365" s="23">
        <v>40.816311999999989</v>
      </c>
      <c r="J365" s="23">
        <v>0.29964700000000005</v>
      </c>
      <c r="K365" s="23">
        <v>1.7459170000000004</v>
      </c>
      <c r="L365" s="23">
        <v>13.843163999999998</v>
      </c>
      <c r="M365" s="23">
        <v>0.24417</v>
      </c>
      <c r="N365" s="24">
        <v>24.665802999999993</v>
      </c>
      <c r="O365" s="22">
        <v>13.588421000000006</v>
      </c>
      <c r="P365" s="23">
        <v>13.588421000000006</v>
      </c>
      <c r="Q365" s="23">
        <v>13.588421000000006</v>
      </c>
      <c r="R365" s="24">
        <v>2.3647359999999993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0.12681499999999998</v>
      </c>
      <c r="G366" s="23">
        <v>2.5225619999999997</v>
      </c>
      <c r="H366" s="23">
        <v>12.928504999999998</v>
      </c>
      <c r="I366" s="23">
        <v>417.86263499999995</v>
      </c>
      <c r="J366" s="23">
        <v>3.6776900000000001</v>
      </c>
      <c r="K366" s="23">
        <v>18.022366000000002</v>
      </c>
      <c r="L366" s="23">
        <v>169.89854700000001</v>
      </c>
      <c r="M366" s="23">
        <v>2.511873</v>
      </c>
      <c r="N366" s="24">
        <v>254.65083599999994</v>
      </c>
      <c r="O366" s="22">
        <v>78.506914000000009</v>
      </c>
      <c r="P366" s="23">
        <v>78.506914000000009</v>
      </c>
      <c r="Q366" s="23">
        <v>78.506914000000009</v>
      </c>
      <c r="R366" s="24">
        <v>16.912714000000005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91.893725000000003</v>
      </c>
      <c r="G370" s="17">
        <v>38.776820000000001</v>
      </c>
      <c r="H370" s="17">
        <v>2890.1750409999991</v>
      </c>
      <c r="I370" s="17">
        <v>63072.913149999993</v>
      </c>
      <c r="J370" s="17"/>
      <c r="K370" s="17">
        <v>472.84696400000007</v>
      </c>
      <c r="L370" s="17">
        <v>7866.9959710000012</v>
      </c>
      <c r="M370" s="17">
        <v>72.680375000000012</v>
      </c>
      <c r="N370" s="19">
        <v>28537.759597999997</v>
      </c>
      <c r="O370" s="16">
        <v>3634.0189190000015</v>
      </c>
      <c r="P370" s="17">
        <v>6520.5450299999993</v>
      </c>
      <c r="Q370" s="17">
        <v>8876.9343489999992</v>
      </c>
      <c r="R370" s="19">
        <v>400.44889399999994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2113.726784</v>
      </c>
      <c r="P372" s="17">
        <v>3914.308863000002</v>
      </c>
      <c r="Q372" s="17">
        <v>7828.6177210000014</v>
      </c>
      <c r="R372" s="19">
        <v>82.983350999999999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95.689125000000018</v>
      </c>
      <c r="G374" s="27">
        <f t="shared" si="49"/>
        <v>311.58698900000002</v>
      </c>
      <c r="H374" s="27">
        <f t="shared" si="49"/>
        <v>4255.3285739999992</v>
      </c>
      <c r="I374" s="27">
        <f t="shared" si="49"/>
        <v>109403.884567</v>
      </c>
      <c r="J374" s="27">
        <f t="shared" si="49"/>
        <v>164.75298599999996</v>
      </c>
      <c r="K374" s="27">
        <f t="shared" si="49"/>
        <v>2381.8700150000004</v>
      </c>
      <c r="L374" s="27">
        <f t="shared" si="49"/>
        <v>23516.386549999999</v>
      </c>
      <c r="M374" s="27">
        <f t="shared" si="49"/>
        <v>345.44274100000007</v>
      </c>
      <c r="N374" s="28">
        <f t="shared" si="49"/>
        <v>55836.462840999993</v>
      </c>
      <c r="O374" s="26">
        <f t="shared" si="49"/>
        <v>15437.58238</v>
      </c>
      <c r="P374" s="27">
        <f t="shared" si="49"/>
        <v>20124.690569999999</v>
      </c>
      <c r="Q374" s="27">
        <f t="shared" si="49"/>
        <v>26395.388746999997</v>
      </c>
      <c r="R374" s="28">
        <f t="shared" si="49"/>
        <v>8304.3534880000007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1.065806</v>
      </c>
      <c r="G379" s="17">
        <v>0.44774799999999998</v>
      </c>
      <c r="H379" s="17">
        <v>5.1302400000000006</v>
      </c>
      <c r="I379" s="17">
        <v>91.09475900000001</v>
      </c>
      <c r="J379" s="17">
        <v>1.073007</v>
      </c>
      <c r="K379" s="17">
        <v>26.388555999999998</v>
      </c>
      <c r="L379" s="17">
        <v>135.29613600000002</v>
      </c>
      <c r="M379" s="17">
        <v>2.7154279999999997</v>
      </c>
      <c r="N379" s="19">
        <v>66.893137999999993</v>
      </c>
      <c r="O379" s="16">
        <v>38.374785000000003</v>
      </c>
      <c r="P379" s="17">
        <v>45.467075999999999</v>
      </c>
      <c r="Q379" s="17">
        <v>49.543252000000017</v>
      </c>
      <c r="R379" s="19">
        <v>9.7291169999999987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0.78786900000000004</v>
      </c>
      <c r="H381" s="17">
        <f t="shared" si="51"/>
        <v>3.9393350000000003</v>
      </c>
      <c r="I381" s="17">
        <f t="shared" si="51"/>
        <v>133.93750399999996</v>
      </c>
      <c r="J381" s="17">
        <f t="shared" si="51"/>
        <v>0</v>
      </c>
      <c r="K381" s="17">
        <f t="shared" si="51"/>
        <v>5.5150740000000011</v>
      </c>
      <c r="L381" s="17">
        <f t="shared" si="51"/>
        <v>0</v>
      </c>
      <c r="M381" s="17">
        <f t="shared" si="51"/>
        <v>0.78786900000000004</v>
      </c>
      <c r="N381" s="19">
        <f t="shared" si="51"/>
        <v>78.786763999999977</v>
      </c>
      <c r="O381" s="16">
        <f t="shared" si="51"/>
        <v>107.93787400000002</v>
      </c>
      <c r="P381" s="17">
        <f t="shared" si="51"/>
        <v>113.45294100000001</v>
      </c>
      <c r="Q381" s="17">
        <f>SUM(Q382:Q384)</f>
        <v>119.75589300000001</v>
      </c>
      <c r="R381" s="19">
        <f t="shared" si="51"/>
        <v>70.159616999999983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2.3413999999999997E-2</v>
      </c>
      <c r="H382" s="23">
        <v>0.11707700000000001</v>
      </c>
      <c r="I382" s="23">
        <v>3.9805820000000001</v>
      </c>
      <c r="J382" s="23"/>
      <c r="K382" s="23">
        <v>0.16390599999999994</v>
      </c>
      <c r="L382" s="23"/>
      <c r="M382" s="23">
        <v>2.3413999999999997E-2</v>
      </c>
      <c r="N382" s="24">
        <v>2.3415180000000002</v>
      </c>
      <c r="O382" s="22">
        <v>3.2078799999999998</v>
      </c>
      <c r="P382" s="23">
        <v>3.3717880000000005</v>
      </c>
      <c r="Q382" s="23">
        <v>3.5591110000000015</v>
      </c>
      <c r="R382" s="24">
        <v>2.085124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0.764455</v>
      </c>
      <c r="H384" s="23">
        <v>3.8222580000000002</v>
      </c>
      <c r="I384" s="23">
        <v>129.95692199999996</v>
      </c>
      <c r="J384" s="23"/>
      <c r="K384" s="23">
        <v>5.3511680000000013</v>
      </c>
      <c r="L384" s="23"/>
      <c r="M384" s="23">
        <v>0.764455</v>
      </c>
      <c r="N384" s="24">
        <v>76.445245999999983</v>
      </c>
      <c r="O384" s="22">
        <v>104.72999400000002</v>
      </c>
      <c r="P384" s="23">
        <v>110.08115300000001</v>
      </c>
      <c r="Q384" s="23">
        <v>116.19678200000001</v>
      </c>
      <c r="R384" s="24">
        <v>68.07449299999999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4457.9046330000001</v>
      </c>
      <c r="G392" s="17">
        <f t="shared" si="53"/>
        <v>149.22615399999998</v>
      </c>
      <c r="H392" s="17">
        <f t="shared" si="53"/>
        <v>4735.8307960000002</v>
      </c>
      <c r="I392" s="17">
        <f t="shared" si="53"/>
        <v>9850.0519030000014</v>
      </c>
      <c r="J392" s="17">
        <f t="shared" si="53"/>
        <v>190.27847499999999</v>
      </c>
      <c r="K392" s="17">
        <f t="shared" si="53"/>
        <v>207972.61579499999</v>
      </c>
      <c r="L392" s="17">
        <f t="shared" si="53"/>
        <v>1425.1400569999998</v>
      </c>
      <c r="M392" s="17">
        <f t="shared" si="53"/>
        <v>1556.6115769999999</v>
      </c>
      <c r="N392" s="19">
        <f t="shared" si="53"/>
        <v>10185.138959</v>
      </c>
      <c r="O392" s="16">
        <f t="shared" si="53"/>
        <v>30154.071586000009</v>
      </c>
      <c r="P392" s="17">
        <f t="shared" si="53"/>
        <v>35478.608722000004</v>
      </c>
      <c r="Q392" s="17">
        <f>SUM(Q393:Q395)</f>
        <v>35478.608722000004</v>
      </c>
      <c r="R392" s="19">
        <f t="shared" si="53"/>
        <v>673.70839999999998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365.32059600000002</v>
      </c>
      <c r="G393" s="23">
        <v>14.980144999999998</v>
      </c>
      <c r="H393" s="23">
        <v>390.48074199999996</v>
      </c>
      <c r="I393" s="23">
        <v>1058.6630230000001</v>
      </c>
      <c r="J393" s="23">
        <v>24.580447999999997</v>
      </c>
      <c r="K393" s="23">
        <v>16768.014801000001</v>
      </c>
      <c r="L393" s="23">
        <v>154.02192600000001</v>
      </c>
      <c r="M393" s="23">
        <v>154.891482</v>
      </c>
      <c r="N393" s="24">
        <v>1186.817761</v>
      </c>
      <c r="O393" s="22">
        <v>2538.6326100000001</v>
      </c>
      <c r="P393" s="23">
        <v>2985.3168140000002</v>
      </c>
      <c r="Q393" s="23">
        <v>2985.3168140000002</v>
      </c>
      <c r="R393" s="24">
        <v>62.871199999999995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13.660629000000002</v>
      </c>
      <c r="G394" s="23">
        <v>3.4151570000000002</v>
      </c>
      <c r="H394" s="23">
        <v>17.075790999999999</v>
      </c>
      <c r="I394" s="23">
        <v>300.533907</v>
      </c>
      <c r="J394" s="23">
        <v>10.245469999999997</v>
      </c>
      <c r="K394" s="23">
        <v>341.51579799999996</v>
      </c>
      <c r="L394" s="23">
        <v>44.39705399999999</v>
      </c>
      <c r="M394" s="23">
        <v>34.151575000000008</v>
      </c>
      <c r="N394" s="24">
        <v>409.81896100000006</v>
      </c>
      <c r="O394" s="22">
        <v>307.15393599999987</v>
      </c>
      <c r="P394" s="23">
        <v>360.82859099999996</v>
      </c>
      <c r="Q394" s="23">
        <v>360.82859099999996</v>
      </c>
      <c r="R394" s="24">
        <v>16.257943000000001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4078.9234079999997</v>
      </c>
      <c r="G395" s="23">
        <v>130.83085199999999</v>
      </c>
      <c r="H395" s="23">
        <v>4328.2742630000002</v>
      </c>
      <c r="I395" s="23">
        <v>8490.8549730000013</v>
      </c>
      <c r="J395" s="23">
        <v>155.45255699999998</v>
      </c>
      <c r="K395" s="23">
        <v>190863.085196</v>
      </c>
      <c r="L395" s="23">
        <v>1226.7210769999999</v>
      </c>
      <c r="M395" s="23">
        <v>1367.5685199999998</v>
      </c>
      <c r="N395" s="24">
        <v>8588.5022370000006</v>
      </c>
      <c r="O395" s="22">
        <v>27308.28504000001</v>
      </c>
      <c r="P395" s="23">
        <v>32132.463317000005</v>
      </c>
      <c r="Q395" s="23">
        <v>32132.463317000005</v>
      </c>
      <c r="R395" s="24">
        <v>594.57925699999998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0.67437783064185641</v>
      </c>
      <c r="G397" s="17">
        <f t="shared" si="54"/>
        <v>0.35202712959143573</v>
      </c>
      <c r="H397" s="17">
        <f t="shared" si="54"/>
        <v>81.974563383908333</v>
      </c>
      <c r="I397" s="17">
        <f t="shared" si="54"/>
        <v>49.773031384652313</v>
      </c>
      <c r="J397" s="17">
        <f t="shared" si="54"/>
        <v>15.547319555234981</v>
      </c>
      <c r="K397" s="17">
        <f t="shared" si="54"/>
        <v>0.68255785644334455</v>
      </c>
      <c r="L397" s="17">
        <f t="shared" si="54"/>
        <v>3110.4292570457783</v>
      </c>
      <c r="M397" s="17">
        <f t="shared" si="54"/>
        <v>0.67396882935178226</v>
      </c>
      <c r="N397" s="19">
        <f t="shared" si="54"/>
        <v>128.91165032986314</v>
      </c>
      <c r="O397" s="16">
        <f t="shared" si="54"/>
        <v>956.37464952541075</v>
      </c>
      <c r="P397" s="17">
        <f t="shared" si="54"/>
        <v>956.37464952541075</v>
      </c>
      <c r="Q397" s="17">
        <f>SUM(Q398:Q401)</f>
        <v>956.37464952541075</v>
      </c>
      <c r="R397" s="19">
        <f t="shared" si="54"/>
        <v>458.94383445075795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2.1151716751767562E-2</v>
      </c>
      <c r="G398" s="23">
        <v>1.1050684659625082E-2</v>
      </c>
      <c r="H398" s="23">
        <v>2.5645606876508116</v>
      </c>
      <c r="I398" s="23">
        <v>1.5572876768679262</v>
      </c>
      <c r="J398" s="23">
        <v>0.48802588631341909</v>
      </c>
      <c r="K398" s="23">
        <v>2.1842009052099955E-2</v>
      </c>
      <c r="L398" s="23">
        <v>262.37421864502733</v>
      </c>
      <c r="M398" s="23">
        <v>2.1117202136750942E-2</v>
      </c>
      <c r="N398" s="24">
        <v>4.0379968138058286</v>
      </c>
      <c r="O398" s="22">
        <v>20.138922317932877</v>
      </c>
      <c r="P398" s="23">
        <v>20.138922317932877</v>
      </c>
      <c r="Q398" s="23">
        <v>20.138922317932877</v>
      </c>
      <c r="R398" s="24">
        <v>9.6594252653274957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5.0614831801555488E-2</v>
      </c>
      <c r="G399" s="23">
        <v>2.6409754043334541E-2</v>
      </c>
      <c r="H399" s="23">
        <v>6.1604044891516425</v>
      </c>
      <c r="I399" s="23">
        <v>3.7402768766293804</v>
      </c>
      <c r="J399" s="23">
        <v>1.1664246220635381</v>
      </c>
      <c r="K399" s="23">
        <v>5.0707554557612569E-2</v>
      </c>
      <c r="L399" s="23">
        <v>35.386450071845488</v>
      </c>
      <c r="M399" s="23">
        <v>5.0610195663752647E-2</v>
      </c>
      <c r="N399" s="24">
        <v>9.681706573642181</v>
      </c>
      <c r="O399" s="22">
        <v>50.204069164059284</v>
      </c>
      <c r="P399" s="23">
        <v>50.204069164059284</v>
      </c>
      <c r="Q399" s="23">
        <v>50.204069164059284</v>
      </c>
      <c r="R399" s="24">
        <v>24.096974566940407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7.4958634673989638E-2</v>
      </c>
      <c r="G400" s="23">
        <v>3.9244516945054805E-2</v>
      </c>
      <c r="H400" s="23">
        <v>9.0310989075729911</v>
      </c>
      <c r="I400" s="23">
        <v>5.4852733785962613</v>
      </c>
      <c r="J400" s="23">
        <v>1.7328834619201359</v>
      </c>
      <c r="K400" s="23">
        <v>8.1199181970759218E-2</v>
      </c>
      <c r="L400" s="23">
        <v>2371.6300404301792</v>
      </c>
      <c r="M400" s="23">
        <v>7.4646607309151181E-2</v>
      </c>
      <c r="N400" s="24">
        <v>14.263805176035252</v>
      </c>
      <c r="O400" s="22">
        <v>111.93139086725365</v>
      </c>
      <c r="P400" s="23">
        <v>111.93139086725365</v>
      </c>
      <c r="Q400" s="23">
        <v>111.93139086725365</v>
      </c>
      <c r="R400" s="24">
        <v>53.634319335524935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0.52765264741454376</v>
      </c>
      <c r="G401" s="23">
        <v>0.27532217394342129</v>
      </c>
      <c r="H401" s="23">
        <v>64.21849929953288</v>
      </c>
      <c r="I401" s="23">
        <v>38.990193452558749</v>
      </c>
      <c r="J401" s="23">
        <v>12.159985584937887</v>
      </c>
      <c r="K401" s="23">
        <v>0.52880911086287286</v>
      </c>
      <c r="L401" s="23">
        <v>441.03854789872628</v>
      </c>
      <c r="M401" s="23">
        <v>0.52759482424212745</v>
      </c>
      <c r="N401" s="24">
        <v>100.92814176637987</v>
      </c>
      <c r="O401" s="22">
        <v>774.10026717616495</v>
      </c>
      <c r="P401" s="23">
        <v>774.10026717616495</v>
      </c>
      <c r="Q401" s="23">
        <v>774.10026717616495</v>
      </c>
      <c r="R401" s="24">
        <v>371.55311528296511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26.571429999999999</v>
      </c>
      <c r="H403" s="17">
        <v>132.85715099999996</v>
      </c>
      <c r="I403" s="17">
        <v>4517.1431009999997</v>
      </c>
      <c r="J403" s="17"/>
      <c r="K403" s="17">
        <v>186.00001099999997</v>
      </c>
      <c r="L403" s="17"/>
      <c r="M403" s="17">
        <v>26.571429999999999</v>
      </c>
      <c r="N403" s="19">
        <v>2657.1430029999992</v>
      </c>
      <c r="O403" s="16">
        <v>1834.4781220000007</v>
      </c>
      <c r="P403" s="17">
        <v>1834.4781220000007</v>
      </c>
      <c r="Q403" s="17">
        <v>1834.4781220000007</v>
      </c>
      <c r="R403" s="19">
        <v>1158.1259569999997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0.31706200000000001</v>
      </c>
      <c r="H405" s="17">
        <v>1.5852629999999999</v>
      </c>
      <c r="I405" s="17">
        <v>53.898503999999974</v>
      </c>
      <c r="J405" s="17"/>
      <c r="K405" s="17">
        <v>2.2193500000000008</v>
      </c>
      <c r="L405" s="17"/>
      <c r="M405" s="17">
        <v>0.31706200000000001</v>
      </c>
      <c r="N405" s="19">
        <v>31.705010000000009</v>
      </c>
      <c r="O405" s="16">
        <v>33.823240999999989</v>
      </c>
      <c r="P405" s="17">
        <v>33.823240999999989</v>
      </c>
      <c r="Q405" s="17">
        <v>33.823240999999989</v>
      </c>
      <c r="R405" s="19">
        <v>5.5363429999999987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7.0699929999999993</v>
      </c>
      <c r="H407" s="17">
        <v>35.350091000000006</v>
      </c>
      <c r="I407" s="17">
        <v>1201.9031219999997</v>
      </c>
      <c r="J407" s="17"/>
      <c r="K407" s="17">
        <v>49.490122999999983</v>
      </c>
      <c r="L407" s="17"/>
      <c r="M407" s="17">
        <v>7.0699929999999993</v>
      </c>
      <c r="N407" s="19">
        <v>707.0018389999999</v>
      </c>
      <c r="O407" s="16">
        <v>492.93868400000002</v>
      </c>
      <c r="P407" s="17">
        <v>492.93868400000002</v>
      </c>
      <c r="Q407" s="17">
        <v>492.93868400000002</v>
      </c>
      <c r="R407" s="19">
        <v>370.54443100000009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0.24</v>
      </c>
      <c r="H411" s="17">
        <v>1.199997</v>
      </c>
      <c r="I411" s="17">
        <v>40.79999999999999</v>
      </c>
      <c r="J411" s="17"/>
      <c r="K411" s="17">
        <v>1.679997</v>
      </c>
      <c r="L411" s="17">
        <v>119.99999899999999</v>
      </c>
      <c r="M411" s="17">
        <v>0.24</v>
      </c>
      <c r="N411" s="19">
        <v>24.000005999999999</v>
      </c>
      <c r="O411" s="16">
        <v>90.287998000000002</v>
      </c>
      <c r="P411" s="17">
        <v>90.287998000000002</v>
      </c>
      <c r="Q411" s="17">
        <v>90.287998000000002</v>
      </c>
      <c r="R411" s="19">
        <v>4.5120010000000006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4459.6448168306415</v>
      </c>
      <c r="G413" s="27">
        <f t="shared" si="55"/>
        <v>185.0122831295914</v>
      </c>
      <c r="H413" s="27">
        <f t="shared" si="55"/>
        <v>4997.8674363839091</v>
      </c>
      <c r="I413" s="27">
        <f t="shared" si="55"/>
        <v>15938.601924384651</v>
      </c>
      <c r="J413" s="27">
        <f t="shared" si="55"/>
        <v>206.89880155523497</v>
      </c>
      <c r="K413" s="27">
        <f t="shared" si="55"/>
        <v>208244.59146385643</v>
      </c>
      <c r="L413" s="27">
        <f t="shared" si="55"/>
        <v>4790.8654490457784</v>
      </c>
      <c r="M413" s="27">
        <f t="shared" si="55"/>
        <v>1594.9873278293517</v>
      </c>
      <c r="N413" s="28">
        <f t="shared" si="55"/>
        <v>13879.580369329862</v>
      </c>
      <c r="O413" s="26">
        <f t="shared" si="55"/>
        <v>33708.286939525424</v>
      </c>
      <c r="P413" s="27">
        <f t="shared" si="55"/>
        <v>39045.431433525417</v>
      </c>
      <c r="Q413" s="27">
        <f t="shared" si="55"/>
        <v>39055.810561525417</v>
      </c>
      <c r="R413" s="28">
        <f t="shared" si="55"/>
        <v>2751.2597004507575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267.45106741339777</v>
      </c>
      <c r="G418" s="17">
        <f t="shared" ref="G418:R418" si="57">SUM(G419:G427)</f>
        <v>844.08898924283938</v>
      </c>
      <c r="H418" s="17">
        <f t="shared" si="57"/>
        <v>1146.7215566383616</v>
      </c>
      <c r="I418" s="17">
        <f t="shared" si="57"/>
        <v>2219.5321673120179</v>
      </c>
      <c r="J418" s="17">
        <f t="shared" si="57"/>
        <v>138.99235415062745</v>
      </c>
      <c r="K418" s="17">
        <f t="shared" si="57"/>
        <v>959.2380595765203</v>
      </c>
      <c r="L418" s="17">
        <f t="shared" si="57"/>
        <v>2718.8548520358095</v>
      </c>
      <c r="M418" s="17">
        <f t="shared" si="57"/>
        <v>33.702808041773004</v>
      </c>
      <c r="N418" s="19">
        <f t="shared" si="57"/>
        <v>3574.2372713911136</v>
      </c>
      <c r="O418" s="16">
        <f t="shared" si="57"/>
        <v>1374.6129047259212</v>
      </c>
      <c r="P418" s="17">
        <f t="shared" si="57"/>
        <v>1381.6415108418837</v>
      </c>
      <c r="Q418" s="17">
        <f t="shared" si="57"/>
        <v>1484.9462439689589</v>
      </c>
      <c r="R418" s="19">
        <f t="shared" si="57"/>
        <v>1.9803892739344156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12.334373105846666</v>
      </c>
      <c r="G419" s="23">
        <v>15.690589840114431</v>
      </c>
      <c r="H419" s="23">
        <v>403.0460653740775</v>
      </c>
      <c r="I419" s="23">
        <v>142.91127788558961</v>
      </c>
      <c r="J419" s="23">
        <v>10.281977061020189</v>
      </c>
      <c r="K419" s="23">
        <v>525.62749671496135</v>
      </c>
      <c r="L419" s="23">
        <v>150.93128361945961</v>
      </c>
      <c r="M419" s="23">
        <v>26.036796199749116</v>
      </c>
      <c r="N419" s="24">
        <v>201.22014297476323</v>
      </c>
      <c r="O419" s="22">
        <v>34.311273330400802</v>
      </c>
      <c r="P419" s="23">
        <v>34.972922446363143</v>
      </c>
      <c r="Q419" s="23">
        <v>36.618525573438504</v>
      </c>
      <c r="R419" s="24">
        <v>1.2656544545216335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2.9710733075511282</v>
      </c>
      <c r="G420" s="23">
        <v>3.1420014027250001</v>
      </c>
      <c r="H420" s="23">
        <v>16.790004264284001</v>
      </c>
      <c r="I420" s="23">
        <v>5.7000004264283994</v>
      </c>
      <c r="J420" s="23">
        <v>3.6105610896072369</v>
      </c>
      <c r="K420" s="23">
        <v>24.760002861558998</v>
      </c>
      <c r="L420" s="23">
        <v>8.840008416349999</v>
      </c>
      <c r="M420" s="23">
        <v>6.2842023890999997E-5</v>
      </c>
      <c r="N420" s="24">
        <v>8.4163499999999995E-6</v>
      </c>
      <c r="O420" s="22">
        <v>3.7827432825212419</v>
      </c>
      <c r="P420" s="23">
        <v>3.7827432825212419</v>
      </c>
      <c r="Q420" s="23">
        <v>3.7827432825212419</v>
      </c>
      <c r="R420" s="24">
        <v>0.13236527141278201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20.025229113000002</v>
      </c>
      <c r="P421" s="23">
        <v>20.025229113000002</v>
      </c>
      <c r="Q421" s="23">
        <v>20.025229113000002</v>
      </c>
      <c r="R421" s="24">
        <v>0.50066072799999994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240.199702</v>
      </c>
      <c r="G423" s="23">
        <v>817.70111699999995</v>
      </c>
      <c r="H423" s="23">
        <v>715.4884780000001</v>
      </c>
      <c r="I423" s="23">
        <v>2044.2528000000002</v>
      </c>
      <c r="J423" s="23">
        <v>117.54453500000001</v>
      </c>
      <c r="K423" s="23">
        <v>408.85055999999997</v>
      </c>
      <c r="L423" s="23">
        <v>2555.316002</v>
      </c>
      <c r="M423" s="23">
        <v>7.6659489999999986</v>
      </c>
      <c r="N423" s="24">
        <v>3373.0171200000004</v>
      </c>
      <c r="O423" s="22">
        <v>2.3345520000000004</v>
      </c>
      <c r="P423" s="23">
        <v>8.7015090000000015</v>
      </c>
      <c r="Q423" s="23">
        <v>110.36063899999998</v>
      </c>
      <c r="R423" s="24">
        <v>8.1708820000000001E-2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11.945919</v>
      </c>
      <c r="G427" s="23">
        <v>7.5552810000000008</v>
      </c>
      <c r="H427" s="23">
        <v>11.397009000000002</v>
      </c>
      <c r="I427" s="23">
        <v>26.668088999999998</v>
      </c>
      <c r="J427" s="23">
        <v>7.5552810000000008</v>
      </c>
      <c r="K427" s="23"/>
      <c r="L427" s="23">
        <v>3.7675579999999997</v>
      </c>
      <c r="M427" s="23"/>
      <c r="N427" s="24"/>
      <c r="O427" s="22">
        <v>1314.1591069999993</v>
      </c>
      <c r="P427" s="23">
        <v>1314.1591069999993</v>
      </c>
      <c r="Q427" s="23">
        <v>1314.1591069999993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17.191192999999998</v>
      </c>
      <c r="P429" s="17">
        <f t="shared" si="58"/>
        <v>19.659138000000002</v>
      </c>
      <c r="Q429" s="17">
        <f>SUM(Q430:Q432)</f>
        <v>22.896665000000002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17.191192999999998</v>
      </c>
      <c r="P430" s="35">
        <v>19.659138000000002</v>
      </c>
      <c r="Q430" s="35">
        <v>22.896665000000002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527.50628700000004</v>
      </c>
      <c r="G434" s="17">
        <v>923.13600499999995</v>
      </c>
      <c r="H434" s="17">
        <v>131.87657400000001</v>
      </c>
      <c r="I434" s="17">
        <v>1846.272013</v>
      </c>
      <c r="J434" s="17"/>
      <c r="K434" s="17"/>
      <c r="L434" s="17">
        <v>8835.7303430000011</v>
      </c>
      <c r="M434" s="17">
        <v>395.62971699999997</v>
      </c>
      <c r="N434" s="19">
        <v>238037.21303600003</v>
      </c>
      <c r="O434" s="16">
        <v>60795.09983900001</v>
      </c>
      <c r="P434" s="17">
        <v>64487.643863999991</v>
      </c>
      <c r="Q434" s="17">
        <v>65674.533015999987</v>
      </c>
      <c r="R434" s="19">
        <v>33984.592685999996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2.3995390000000003</v>
      </c>
      <c r="G436" s="17">
        <f t="shared" si="59"/>
        <v>0.88682500000000009</v>
      </c>
      <c r="H436" s="17">
        <f t="shared" si="59"/>
        <v>2.3907219999999998</v>
      </c>
      <c r="I436" s="17">
        <f t="shared" si="59"/>
        <v>2.1914950000000002</v>
      </c>
      <c r="J436" s="17">
        <f t="shared" si="59"/>
        <v>262.69742999999994</v>
      </c>
      <c r="K436" s="17">
        <f t="shared" si="59"/>
        <v>3.0554030000000001</v>
      </c>
      <c r="L436" s="17">
        <f t="shared" si="59"/>
        <v>5.2945020000000005</v>
      </c>
      <c r="M436" s="17">
        <f t="shared" si="59"/>
        <v>3.4873519999999991</v>
      </c>
      <c r="N436" s="19">
        <f t="shared" si="59"/>
        <v>28.230277000000001</v>
      </c>
      <c r="O436" s="16">
        <f t="shared" si="59"/>
        <v>6.1178539999999995</v>
      </c>
      <c r="P436" s="17">
        <f t="shared" si="59"/>
        <v>6.1178539999999995</v>
      </c>
      <c r="Q436" s="17">
        <f>SUM(Q437:Q438)</f>
        <v>6.7983970000000005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2.3995390000000003</v>
      </c>
      <c r="G437" s="23">
        <v>0.88682500000000009</v>
      </c>
      <c r="H437" s="23">
        <v>2.3907219999999998</v>
      </c>
      <c r="I437" s="23">
        <v>2.1914950000000002</v>
      </c>
      <c r="J437" s="23">
        <v>262.69742999999994</v>
      </c>
      <c r="K437" s="23">
        <v>3.0554030000000001</v>
      </c>
      <c r="L437" s="23">
        <v>5.2945020000000005</v>
      </c>
      <c r="M437" s="23">
        <v>3.4873519999999991</v>
      </c>
      <c r="N437" s="24">
        <v>28.230277000000001</v>
      </c>
      <c r="O437" s="22">
        <v>6.1178539999999995</v>
      </c>
      <c r="P437" s="23">
        <v>6.1178539999999995</v>
      </c>
      <c r="Q437" s="23">
        <v>6.7983970000000005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6.4287189999999992</v>
      </c>
      <c r="P440" s="17">
        <f t="shared" si="60"/>
        <v>6.4287189999999992</v>
      </c>
      <c r="Q440" s="17">
        <f>SUM(Q441:Q447)</f>
        <v>6.4287189999999992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1.2760730000000002</v>
      </c>
      <c r="P441" s="23">
        <v>1.2760730000000002</v>
      </c>
      <c r="Q441" s="23">
        <v>1.2760730000000002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2.8664339999999999</v>
      </c>
      <c r="P442" s="23">
        <v>2.8664339999999999</v>
      </c>
      <c r="Q442" s="23">
        <v>2.8664339999999999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2.2862119999999995</v>
      </c>
      <c r="P445" s="23">
        <v>2.2862119999999995</v>
      </c>
      <c r="Q445" s="23">
        <v>2.2862119999999995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797.35689341339776</v>
      </c>
      <c r="G449" s="27">
        <f t="shared" si="61"/>
        <v>1768.1118192428394</v>
      </c>
      <c r="H449" s="27">
        <f t="shared" si="61"/>
        <v>1280.9888526383615</v>
      </c>
      <c r="I449" s="27">
        <f t="shared" si="61"/>
        <v>4067.9956753120177</v>
      </c>
      <c r="J449" s="27">
        <f t="shared" si="61"/>
        <v>401.68978415062736</v>
      </c>
      <c r="K449" s="27">
        <f t="shared" si="61"/>
        <v>962.29346257652026</v>
      </c>
      <c r="L449" s="27">
        <f t="shared" si="61"/>
        <v>11559.879697035811</v>
      </c>
      <c r="M449" s="27">
        <f t="shared" si="61"/>
        <v>432.81987704177294</v>
      </c>
      <c r="N449" s="28">
        <f t="shared" si="61"/>
        <v>241639.68058439114</v>
      </c>
      <c r="O449" s="26">
        <f t="shared" si="61"/>
        <v>62199.450509725932</v>
      </c>
      <c r="P449" s="27">
        <f t="shared" si="61"/>
        <v>65901.491085841873</v>
      </c>
      <c r="Q449" s="27">
        <f t="shared" si="61"/>
        <v>67195.603040968927</v>
      </c>
      <c r="R449" s="28">
        <f t="shared" si="61"/>
        <v>33986.573075273933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1896.7720829999996</v>
      </c>
      <c r="P454" s="17">
        <f t="shared" si="63"/>
        <v>43218.596146999997</v>
      </c>
      <c r="Q454" s="17">
        <f>SUM(Q455:Q460)</f>
        <v>43218.596146999997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291.22325999999993</v>
      </c>
      <c r="P455" s="23">
        <v>7571.8047600000018</v>
      </c>
      <c r="Q455" s="23">
        <v>7571.8047600000018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1279.9334699999995</v>
      </c>
      <c r="P456" s="23">
        <v>27437.932417</v>
      </c>
      <c r="Q456" s="23">
        <v>27437.932417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6.3007130000000009</v>
      </c>
      <c r="P457" s="23">
        <v>163.818533</v>
      </c>
      <c r="Q457" s="23">
        <v>163.818533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22.324919999999995</v>
      </c>
      <c r="P458" s="23">
        <v>580.44791999999995</v>
      </c>
      <c r="Q458" s="23">
        <v>580.44791999999995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115.35754000000001</v>
      </c>
      <c r="P459" s="23">
        <v>2742.1558369999989</v>
      </c>
      <c r="Q459" s="23">
        <v>2742.1558369999989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181.63218000000001</v>
      </c>
      <c r="P460" s="23">
        <v>4722.4366799999989</v>
      </c>
      <c r="Q460" s="23">
        <v>4722.4366799999989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2.1330080000000002</v>
      </c>
      <c r="G470" s="17">
        <f t="shared" si="65"/>
        <v>293.28859599999998</v>
      </c>
      <c r="H470" s="17">
        <f t="shared" si="65"/>
        <v>26.662599</v>
      </c>
      <c r="I470" s="17">
        <f t="shared" si="65"/>
        <v>24.329620000000006</v>
      </c>
      <c r="J470" s="17">
        <f t="shared" si="65"/>
        <v>46.659551999999998</v>
      </c>
      <c r="K470" s="17">
        <f t="shared" si="65"/>
        <v>17.330690000000001</v>
      </c>
      <c r="L470" s="17">
        <f t="shared" si="65"/>
        <v>36.661075999999994</v>
      </c>
      <c r="M470" s="17">
        <f t="shared" si="65"/>
        <v>6.6656510000000004</v>
      </c>
      <c r="N470" s="19">
        <f t="shared" si="65"/>
        <v>186.63819699999999</v>
      </c>
      <c r="O470" s="16">
        <f t="shared" si="65"/>
        <v>1799.7254710000002</v>
      </c>
      <c r="P470" s="17">
        <f t="shared" si="65"/>
        <v>1899.7102180000002</v>
      </c>
      <c r="Q470" s="17">
        <f>SUM(Q471:Q475)</f>
        <v>1933.0384669999996</v>
      </c>
      <c r="R470" s="19">
        <f t="shared" si="65"/>
        <v>166.64124699999999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2.1330080000000002</v>
      </c>
      <c r="G475" s="23">
        <v>293.28859599999998</v>
      </c>
      <c r="H475" s="23">
        <v>26.662599</v>
      </c>
      <c r="I475" s="23">
        <v>24.329620000000006</v>
      </c>
      <c r="J475" s="23">
        <v>46.659551999999998</v>
      </c>
      <c r="K475" s="23">
        <v>17.330690000000001</v>
      </c>
      <c r="L475" s="23">
        <v>36.661075999999994</v>
      </c>
      <c r="M475" s="23">
        <v>6.6656510000000004</v>
      </c>
      <c r="N475" s="24">
        <v>186.63819699999999</v>
      </c>
      <c r="O475" s="22">
        <v>1799.7254710000002</v>
      </c>
      <c r="P475" s="23">
        <v>1899.7102180000002</v>
      </c>
      <c r="Q475" s="23">
        <v>1933.0384669999996</v>
      </c>
      <c r="R475" s="24">
        <v>166.64124699999999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1842.4203699999998</v>
      </c>
      <c r="P520" s="17">
        <f t="shared" si="70"/>
        <v>11805.656811000001</v>
      </c>
      <c r="Q520" s="17">
        <f>SUM(Q521:Q524)</f>
        <v>48297.127658999998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1842.4203699999998</v>
      </c>
      <c r="P524" s="23">
        <v>11805.656811000001</v>
      </c>
      <c r="Q524" s="23">
        <v>48297.127658999998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2.1330080000000002</v>
      </c>
      <c r="G526" s="27">
        <f t="shared" si="71"/>
        <v>293.28859599999998</v>
      </c>
      <c r="H526" s="27">
        <f t="shared" si="71"/>
        <v>26.662599</v>
      </c>
      <c r="I526" s="27">
        <f t="shared" si="71"/>
        <v>24.329620000000006</v>
      </c>
      <c r="J526" s="27">
        <f t="shared" si="71"/>
        <v>46.659551999999998</v>
      </c>
      <c r="K526" s="27">
        <f t="shared" si="71"/>
        <v>17.330690000000001</v>
      </c>
      <c r="L526" s="27">
        <f t="shared" si="71"/>
        <v>36.661075999999994</v>
      </c>
      <c r="M526" s="27">
        <f t="shared" si="71"/>
        <v>6.6656510000000004</v>
      </c>
      <c r="N526" s="28">
        <f t="shared" si="71"/>
        <v>186.63819699999999</v>
      </c>
      <c r="O526" s="26">
        <f t="shared" si="71"/>
        <v>5538.9179239999994</v>
      </c>
      <c r="P526" s="27">
        <f t="shared" si="71"/>
        <v>56923.963175999997</v>
      </c>
      <c r="Q526" s="27">
        <f t="shared" si="71"/>
        <v>93448.762273</v>
      </c>
      <c r="R526" s="28">
        <f t="shared" si="71"/>
        <v>166.64124699999999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5943.6856430000007</v>
      </c>
      <c r="P557" s="17">
        <f t="shared" si="75"/>
        <v>7264.5046759999987</v>
      </c>
      <c r="Q557" s="17">
        <f>SUM(Q558:Q559)</f>
        <v>11226.961775000005</v>
      </c>
      <c r="R557" s="19">
        <f t="shared" si="75"/>
        <v>534.93171000000007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4809.9701280000008</v>
      </c>
      <c r="P558" s="23">
        <v>5878.8523799999984</v>
      </c>
      <c r="Q558" s="23">
        <v>9085.4991320000045</v>
      </c>
      <c r="R558" s="24">
        <v>432.89731200000011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1133.7155150000003</v>
      </c>
      <c r="P559" s="23">
        <v>1385.6522959999998</v>
      </c>
      <c r="Q559" s="23">
        <v>2141.4626430000003</v>
      </c>
      <c r="R559" s="24">
        <v>102.03439800000001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5943.6856430000007</v>
      </c>
      <c r="P653" s="27">
        <f t="shared" si="87"/>
        <v>7264.5046759999987</v>
      </c>
      <c r="Q653" s="27">
        <f t="shared" si="87"/>
        <v>11226.961775000005</v>
      </c>
      <c r="R653" s="28">
        <f t="shared" si="87"/>
        <v>534.93171000000007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2018&amp;CTOTAL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2.9065905259499734</v>
      </c>
      <c r="H4" s="188">
        <f t="shared" si="1"/>
        <v>255.19563420820975</v>
      </c>
      <c r="I4" s="188">
        <f t="shared" si="1"/>
        <v>406.84764050811617</v>
      </c>
      <c r="J4" s="188">
        <f t="shared" si="1"/>
        <v>133.70621443946902</v>
      </c>
      <c r="K4" s="188">
        <f t="shared" si="1"/>
        <v>101.21229938816028</v>
      </c>
      <c r="L4" s="188">
        <f t="shared" si="0"/>
        <v>896.96178765471564</v>
      </c>
      <c r="M4" s="189">
        <f t="shared" si="0"/>
        <v>2.4191356399525698E-2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1.7735789897915839</v>
      </c>
      <c r="H5" s="113">
        <v>0.25812481247925428</v>
      </c>
      <c r="I5" s="113">
        <v>13.323785002368908</v>
      </c>
      <c r="J5" s="113">
        <v>10.457821406322061</v>
      </c>
      <c r="K5" s="113">
        <v>0.4990067427800427</v>
      </c>
      <c r="L5" s="113">
        <v>24.538737039043188</v>
      </c>
      <c r="M5" s="24">
        <v>1.1822475414257E-3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0.10912659275386061</v>
      </c>
      <c r="H6" s="113">
        <v>9.8739320503811712</v>
      </c>
      <c r="I6" s="113">
        <v>0.65700891470140588</v>
      </c>
      <c r="J6" s="113">
        <v>0.38092279036967314</v>
      </c>
      <c r="K6" s="113">
        <v>0.52118767358373597</v>
      </c>
      <c r="L6" s="113">
        <v>11.433051412171654</v>
      </c>
      <c r="M6" s="24">
        <v>2.21669247294424E-2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0.94924799470519061</v>
      </c>
      <c r="H7" s="113">
        <v>244.76611311449719</v>
      </c>
      <c r="I7" s="113">
        <v>391.6260858125932</v>
      </c>
      <c r="J7" s="113">
        <v>122.38385291782123</v>
      </c>
      <c r="K7" s="113">
        <v>97.907318526885689</v>
      </c>
      <c r="L7" s="113">
        <v>856.68337037178992</v>
      </c>
      <c r="M7" s="24">
        <v>8.4200000000000008E-4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1.5525946895996286E-2</v>
      </c>
      <c r="H8" s="113">
        <v>0.1084028821582302</v>
      </c>
      <c r="I8" s="113">
        <v>0.30300654579565761</v>
      </c>
      <c r="J8" s="113">
        <v>0.21383218908837168</v>
      </c>
      <c r="K8" s="113">
        <v>1.8165264219630104</v>
      </c>
      <c r="L8" s="113">
        <v>2.4417680444120804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5.9111001803341945E-2</v>
      </c>
      <c r="H9" s="113">
        <v>0.18906134869391641</v>
      </c>
      <c r="I9" s="113">
        <v>0.93775423265700475</v>
      </c>
      <c r="J9" s="113">
        <v>0.26978513586768993</v>
      </c>
      <c r="K9" s="113">
        <v>0.46826002294780589</v>
      </c>
      <c r="L9" s="113">
        <v>1.8648607872988037</v>
      </c>
      <c r="M9" s="24">
        <v>1.8412865760000002E-7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7.3959999999999998E-3</v>
      </c>
      <c r="G11" s="17">
        <f t="shared" ref="G11:K11" si="3">SUM(G12:G16)</f>
        <v>0.14894002117471003</v>
      </c>
      <c r="H11" s="111">
        <f t="shared" si="3"/>
        <v>14.79133889913558</v>
      </c>
      <c r="I11" s="111">
        <f t="shared" si="3"/>
        <v>23.666945050281367</v>
      </c>
      <c r="J11" s="111">
        <f t="shared" si="3"/>
        <v>7.3960912027033707</v>
      </c>
      <c r="K11" s="111">
        <f t="shared" si="3"/>
        <v>5.9169935201853683</v>
      </c>
      <c r="L11" s="111">
        <f t="shared" si="2"/>
        <v>51.771368672305691</v>
      </c>
      <c r="M11" s="112">
        <f t="shared" si="2"/>
        <v>1.0000000000000001E-5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7.3959999999999998E-3</v>
      </c>
      <c r="G14" s="23">
        <v>0.14894002117471003</v>
      </c>
      <c r="H14" s="113">
        <v>14.79133889913558</v>
      </c>
      <c r="I14" s="113">
        <v>23.666945050281367</v>
      </c>
      <c r="J14" s="113">
        <v>7.3960912027033707</v>
      </c>
      <c r="K14" s="113">
        <v>5.9169935201853683</v>
      </c>
      <c r="L14" s="113">
        <v>51.771368672305691</v>
      </c>
      <c r="M14" s="24">
        <v>1.0000000000000001E-5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2.7529648842790428E-2</v>
      </c>
      <c r="H18" s="111">
        <f t="shared" si="5"/>
        <v>0.11503534392854541</v>
      </c>
      <c r="I18" s="111">
        <f t="shared" si="5"/>
        <v>0.23993839958297272</v>
      </c>
      <c r="J18" s="111">
        <f t="shared" si="5"/>
        <v>0.14382299797158543</v>
      </c>
      <c r="K18" s="111">
        <f t="shared" si="5"/>
        <v>0.53772305392158537</v>
      </c>
      <c r="L18" s="111">
        <f t="shared" si="4"/>
        <v>1.0365196481724803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4.0249047936907393E-4</v>
      </c>
      <c r="H19" s="113">
        <v>6.5788024884319996E-4</v>
      </c>
      <c r="I19" s="113">
        <v>1.7167392417585001E-3</v>
      </c>
      <c r="J19" s="113">
        <v>6.2051629440969995E-4</v>
      </c>
      <c r="K19" s="113">
        <v>6.2051629440969995E-4</v>
      </c>
      <c r="L19" s="113">
        <v>3.6156520794210999E-3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8.4648234933749076E-4</v>
      </c>
      <c r="H20" s="113">
        <v>8.3444985374653991E-3</v>
      </c>
      <c r="I20" s="113">
        <v>1.46595808721153E-2</v>
      </c>
      <c r="J20" s="113">
        <v>1.00878137323264E-2</v>
      </c>
      <c r="K20" s="113">
        <v>1.00878137323264E-2</v>
      </c>
      <c r="L20" s="113">
        <v>4.3179584734964103E-2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4.6742893682191462E-4</v>
      </c>
      <c r="H21" s="113">
        <v>2.0688219988451999E-3</v>
      </c>
      <c r="I21" s="113">
        <v>4.2134843112196004E-3</v>
      </c>
      <c r="J21" s="113">
        <v>1.9612894170576E-3</v>
      </c>
      <c r="K21" s="113">
        <v>1.9612894170576E-3</v>
      </c>
      <c r="L21" s="113">
        <v>1.020488514418E-2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3.0425383632000001E-2</v>
      </c>
      <c r="I22" s="113">
        <v>8.5843046675999998E-2</v>
      </c>
      <c r="J22" s="113">
        <v>6.0307456842000007E-2</v>
      </c>
      <c r="K22" s="113">
        <v>0.454207512792</v>
      </c>
      <c r="L22" s="113">
        <v>0.63078339994199994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2.5813247077261948E-2</v>
      </c>
      <c r="H24" s="113">
        <v>7.3538759511391605E-2</v>
      </c>
      <c r="I24" s="113">
        <v>0.13350554848187932</v>
      </c>
      <c r="J24" s="113">
        <v>7.0845921685791707E-2</v>
      </c>
      <c r="K24" s="113">
        <v>7.0845921685791707E-2</v>
      </c>
      <c r="L24" s="113">
        <v>0.3487361262719153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44.784889677488501</v>
      </c>
      <c r="I26" s="111">
        <f t="shared" si="7"/>
        <v>0.54726952703999998</v>
      </c>
      <c r="J26" s="111">
        <f t="shared" si="7"/>
        <v>0.16418085811200001</v>
      </c>
      <c r="K26" s="111">
        <f t="shared" si="7"/>
        <v>0.109453905408</v>
      </c>
      <c r="L26" s="111">
        <f t="shared" si="6"/>
        <v>45.605793968048495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44.784889677488501</v>
      </c>
      <c r="I32" s="113">
        <v>0.54726952703999998</v>
      </c>
      <c r="J32" s="113">
        <v>0.16418085811200001</v>
      </c>
      <c r="K32" s="113">
        <v>0.109453905408</v>
      </c>
      <c r="L32" s="113">
        <v>45.605793968048495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1.4010914830660802E-2</v>
      </c>
      <c r="G35" s="17">
        <f t="shared" ref="G35:K35" si="9">SUM(G36:G41)</f>
        <v>0.28434600887314987</v>
      </c>
      <c r="H35" s="111">
        <f t="shared" si="9"/>
        <v>27.756786045634165</v>
      </c>
      <c r="I35" s="111">
        <f t="shared" si="9"/>
        <v>44.429259286163571</v>
      </c>
      <c r="J35" s="111">
        <f t="shared" si="9"/>
        <v>13.886582863459422</v>
      </c>
      <c r="K35" s="111">
        <f t="shared" si="9"/>
        <v>11.111839580382787</v>
      </c>
      <c r="L35" s="111">
        <f t="shared" si="8"/>
        <v>97.184467775615502</v>
      </c>
      <c r="M35" s="112">
        <f t="shared" si="8"/>
        <v>2.3517012999999996E-9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1.3874000000000001E-2</v>
      </c>
      <c r="G38" s="23">
        <v>0.2799663185691269</v>
      </c>
      <c r="H38" s="113">
        <v>27.75047778607405</v>
      </c>
      <c r="I38" s="113">
        <v>44.400484679112978</v>
      </c>
      <c r="J38" s="113">
        <v>13.878036679112956</v>
      </c>
      <c r="K38" s="113">
        <v>11.103268679112958</v>
      </c>
      <c r="L38" s="113">
        <v>97.132267823422779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1.6033413127827258E-3</v>
      </c>
      <c r="H39" s="113">
        <v>1.7957422727999999E-3</v>
      </c>
      <c r="I39" s="113">
        <v>2.6936134092000008E-3</v>
      </c>
      <c r="J39" s="113">
        <v>2.6936134092000008E-3</v>
      </c>
      <c r="K39" s="113">
        <v>2.6936134092000008E-3</v>
      </c>
      <c r="L39" s="113">
        <v>9.8765825004000045E-3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1.3081814779260001E-4</v>
      </c>
      <c r="G40" s="23">
        <v>1.4989169982805295E-3</v>
      </c>
      <c r="H40" s="113">
        <v>3.0430010205147002E-3</v>
      </c>
      <c r="I40" s="113">
        <v>2.3281006299988794E-2</v>
      </c>
      <c r="J40" s="113">
        <v>3.7046808895495002E-3</v>
      </c>
      <c r="K40" s="113">
        <v>3.7392037873977008E-3</v>
      </c>
      <c r="L40" s="113">
        <v>3.3767891980845809E-2</v>
      </c>
      <c r="M40" s="24">
        <v>2.2945714999999995E-9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6.0966828682000003E-6</v>
      </c>
      <c r="G41" s="23">
        <v>1.2774319929597185E-3</v>
      </c>
      <c r="H41" s="113">
        <v>1.4695162667991996E-3</v>
      </c>
      <c r="I41" s="113">
        <v>2.799987341407901E-3</v>
      </c>
      <c r="J41" s="113">
        <v>2.1478900477169003E-3</v>
      </c>
      <c r="K41" s="113">
        <v>2.1380840732321002E-3</v>
      </c>
      <c r="L41" s="113">
        <v>8.5554777114751988E-3</v>
      </c>
      <c r="M41" s="24">
        <v>5.7129799999999995E-11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2.1406914830660803E-2</v>
      </c>
      <c r="G43" s="27">
        <f t="shared" ref="G43:K43" si="11">SUM(G35,G26,G18,G11,G4)</f>
        <v>3.3674062048406235</v>
      </c>
      <c r="H43" s="114">
        <f t="shared" si="11"/>
        <v>342.64368417439653</v>
      </c>
      <c r="I43" s="114">
        <f t="shared" si="11"/>
        <v>475.73105277118407</v>
      </c>
      <c r="J43" s="114">
        <f t="shared" si="11"/>
        <v>155.29689236171541</v>
      </c>
      <c r="K43" s="114">
        <f t="shared" si="11"/>
        <v>118.88830944805801</v>
      </c>
      <c r="L43" s="114">
        <f t="shared" si="10"/>
        <v>1092.5599377188578</v>
      </c>
      <c r="M43" s="28">
        <f t="shared" si="10"/>
        <v>2.4201358751226996E-2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3.1409862961177627E-2</v>
      </c>
      <c r="G48" s="17">
        <f t="shared" ref="G48:M48" si="13">SUM(G49:G54)</f>
        <v>1.487212722555951</v>
      </c>
      <c r="H48" s="111">
        <f t="shared" si="13"/>
        <v>162.82631452684871</v>
      </c>
      <c r="I48" s="111">
        <f t="shared" si="13"/>
        <v>253.37413391968363</v>
      </c>
      <c r="J48" s="111">
        <f t="shared" si="13"/>
        <v>119.17437303589007</v>
      </c>
      <c r="K48" s="111">
        <f t="shared" si="13"/>
        <v>96.266963698617545</v>
      </c>
      <c r="L48" s="111">
        <f t="shared" si="13"/>
        <v>631.64178518103995</v>
      </c>
      <c r="M48" s="112">
        <f t="shared" si="13"/>
        <v>1.095132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3.1399000000000031E-2</v>
      </c>
      <c r="G51" s="23">
        <v>1.4817912239243312</v>
      </c>
      <c r="H51" s="113">
        <v>162.81595343374565</v>
      </c>
      <c r="I51" s="113">
        <v>253.31850847273034</v>
      </c>
      <c r="J51" s="113">
        <v>119.15951231253256</v>
      </c>
      <c r="K51" s="113">
        <v>96.251592928002097</v>
      </c>
      <c r="L51" s="113">
        <v>631.54556714701073</v>
      </c>
      <c r="M51" s="24">
        <v>1.095132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4.9999999999999996E-6</v>
      </c>
      <c r="G52" s="23">
        <v>3.4287024399337128E-3</v>
      </c>
      <c r="H52" s="113">
        <v>3.8318684838138128E-3</v>
      </c>
      <c r="I52" s="113">
        <v>6.6148779350322711E-3</v>
      </c>
      <c r="J52" s="113">
        <v>5.6657338787488376E-3</v>
      </c>
      <c r="K52" s="113">
        <v>5.6514610357972072E-3</v>
      </c>
      <c r="L52" s="113">
        <v>2.1763941333392146E-2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5.8629611775999997E-6</v>
      </c>
      <c r="G53" s="23">
        <v>1.9927961916861503E-3</v>
      </c>
      <c r="H53" s="113">
        <v>6.5292246192458284E-3</v>
      </c>
      <c r="I53" s="113">
        <v>4.9010569018254554E-2</v>
      </c>
      <c r="J53" s="113">
        <v>9.1949894787685272E-3</v>
      </c>
      <c r="K53" s="113">
        <v>9.7193095796551596E-3</v>
      </c>
      <c r="L53" s="113">
        <v>7.4454092695923749E-2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0.38168199999999991</v>
      </c>
      <c r="G56" s="17">
        <f t="shared" ref="G56:M56" si="15">SUM(G57:G61)</f>
        <v>41.912051108888022</v>
      </c>
      <c r="H56" s="111">
        <f t="shared" si="15"/>
        <v>7902.0095211738717</v>
      </c>
      <c r="I56" s="111">
        <f t="shared" si="15"/>
        <v>7388.1046701489295</v>
      </c>
      <c r="J56" s="111">
        <f t="shared" si="15"/>
        <v>2796.5072907649546</v>
      </c>
      <c r="K56" s="111">
        <f t="shared" si="15"/>
        <v>4383.9261006905417</v>
      </c>
      <c r="L56" s="111">
        <f t="shared" si="15"/>
        <v>22470.547582778298</v>
      </c>
      <c r="M56" s="112">
        <f t="shared" si="15"/>
        <v>0.56030499999999961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0.13801299999999997</v>
      </c>
      <c r="G58" s="23">
        <v>9.6347216739787527</v>
      </c>
      <c r="H58" s="113">
        <v>2359.8878955328046</v>
      </c>
      <c r="I58" s="113">
        <v>2282.1891635375068</v>
      </c>
      <c r="J58" s="113">
        <v>867.9085027224387</v>
      </c>
      <c r="K58" s="113">
        <v>1137.9076255701571</v>
      </c>
      <c r="L58" s="113">
        <v>6647.8931873629072</v>
      </c>
      <c r="M58" s="24">
        <v>0.55780199999999958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0.24366899999999994</v>
      </c>
      <c r="G61" s="23">
        <v>32.277329434909269</v>
      </c>
      <c r="H61" s="113">
        <v>5542.1216256410671</v>
      </c>
      <c r="I61" s="113">
        <v>5105.9155066114226</v>
      </c>
      <c r="J61" s="113">
        <v>1928.5987880425157</v>
      </c>
      <c r="K61" s="113">
        <v>3246.0184751203842</v>
      </c>
      <c r="L61" s="113">
        <v>15822.654395415389</v>
      </c>
      <c r="M61" s="24">
        <v>2.503E-3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1.8773000000000001E-2</v>
      </c>
      <c r="G63" s="17">
        <f t="shared" ref="G63:M63" si="17">SUM(G64:G68)</f>
        <v>0.31146322284516148</v>
      </c>
      <c r="H63" s="111">
        <f t="shared" si="17"/>
        <v>28.438467735275363</v>
      </c>
      <c r="I63" s="111">
        <f t="shared" si="17"/>
        <v>45.832371039705762</v>
      </c>
      <c r="J63" s="111">
        <f t="shared" si="17"/>
        <v>14.343499572325364</v>
      </c>
      <c r="K63" s="111">
        <f t="shared" si="17"/>
        <v>11.520319383757512</v>
      </c>
      <c r="L63" s="111">
        <f t="shared" si="17"/>
        <v>100.13465773106398</v>
      </c>
      <c r="M63" s="112">
        <f t="shared" si="17"/>
        <v>3.4237000000000004E-2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1.4221000000000001E-2</v>
      </c>
      <c r="G65" s="23">
        <v>0.29097959546443747</v>
      </c>
      <c r="H65" s="113">
        <v>28.399155723130541</v>
      </c>
      <c r="I65" s="113">
        <v>45.522013049088734</v>
      </c>
      <c r="J65" s="113">
        <v>14.3083256667221</v>
      </c>
      <c r="K65" s="113">
        <v>11.489283584695809</v>
      </c>
      <c r="L65" s="113">
        <v>99.718778023637157</v>
      </c>
      <c r="M65" s="24">
        <v>3.4237000000000004E-2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4.5520000000000005E-3</v>
      </c>
      <c r="G67" s="23">
        <v>2.0483627380724033E-2</v>
      </c>
      <c r="H67" s="113">
        <v>3.9312012144823896E-2</v>
      </c>
      <c r="I67" s="113">
        <v>0.31035799061703079</v>
      </c>
      <c r="J67" s="113">
        <v>3.51739056032635E-2</v>
      </c>
      <c r="K67" s="113">
        <v>3.1035799061703079E-2</v>
      </c>
      <c r="L67" s="113">
        <v>0.41587970742682129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0.43186486296117754</v>
      </c>
      <c r="G70" s="27">
        <f t="shared" ref="G70:M70" si="19">SUM(G63,G56,G48)</f>
        <v>43.710727054289137</v>
      </c>
      <c r="H70" s="114">
        <f t="shared" si="19"/>
        <v>8093.2743034359955</v>
      </c>
      <c r="I70" s="114">
        <f t="shared" si="19"/>
        <v>7687.3111751083188</v>
      </c>
      <c r="J70" s="114">
        <f t="shared" si="19"/>
        <v>2930.02516337317</v>
      </c>
      <c r="K70" s="114">
        <f t="shared" si="19"/>
        <v>4491.713383772917</v>
      </c>
      <c r="L70" s="114">
        <f t="shared" si="19"/>
        <v>23202.324025690403</v>
      </c>
      <c r="M70" s="28">
        <f t="shared" si="19"/>
        <v>1.6896739999999997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0.44501966616409</v>
      </c>
      <c r="G75" s="17">
        <f t="shared" ref="G75:M75" si="21">SUM(G76:G81)</f>
        <v>6.7127920957304363</v>
      </c>
      <c r="H75" s="111">
        <f t="shared" si="21"/>
        <v>499.46854404972964</v>
      </c>
      <c r="I75" s="111">
        <f t="shared" si="21"/>
        <v>744.58111586580412</v>
      </c>
      <c r="J75" s="111">
        <f t="shared" si="21"/>
        <v>239.21609952957533</v>
      </c>
      <c r="K75" s="111">
        <f t="shared" si="21"/>
        <v>195.52910441140099</v>
      </c>
      <c r="L75" s="111">
        <f t="shared" si="21"/>
        <v>1678.7948639153785</v>
      </c>
      <c r="M75" s="112">
        <f t="shared" si="21"/>
        <v>0.126700787666814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0.22145788644731501</v>
      </c>
      <c r="G77" s="39">
        <v>1.8470490824547598</v>
      </c>
      <c r="H77" s="120">
        <v>39.70767255464451</v>
      </c>
      <c r="I77" s="120">
        <v>1.7834289952739715</v>
      </c>
      <c r="J77" s="120">
        <v>0.75594008371786059</v>
      </c>
      <c r="K77" s="120">
        <v>1.3504591351564756</v>
      </c>
      <c r="L77" s="120">
        <v>43.597500854762949</v>
      </c>
      <c r="M77" s="40">
        <v>0.1240689606470106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0.22224176106077501</v>
      </c>
      <c r="G78" s="39">
        <v>4.7080172850167656</v>
      </c>
      <c r="H78" s="120">
        <v>459.57833375057504</v>
      </c>
      <c r="I78" s="120">
        <v>742.00501965627075</v>
      </c>
      <c r="J78" s="120">
        <v>238.20040466624943</v>
      </c>
      <c r="K78" s="120">
        <v>193.91403729790906</v>
      </c>
      <c r="L78" s="120">
        <v>1633.6977953439025</v>
      </c>
      <c r="M78" s="40">
        <v>2.6318270087794006E-3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8.5700000000000034E-4</v>
      </c>
      <c r="G79" s="39">
        <v>0.10998371427</v>
      </c>
      <c r="H79" s="120">
        <v>0.10349068628239999</v>
      </c>
      <c r="I79" s="120">
        <v>0.20487224217360001</v>
      </c>
      <c r="J79" s="120">
        <v>0.15053795167360004</v>
      </c>
      <c r="K79" s="120">
        <v>0.14972089467359992</v>
      </c>
      <c r="L79" s="120">
        <v>0.60862177480320001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4.6301865600000013E-4</v>
      </c>
      <c r="G80" s="39">
        <v>4.7742013988910877E-2</v>
      </c>
      <c r="H80" s="120">
        <v>7.9047058227756609E-2</v>
      </c>
      <c r="I80" s="120">
        <v>0.58779497208582998</v>
      </c>
      <c r="J80" s="120">
        <v>0.10921682793442183</v>
      </c>
      <c r="K80" s="120">
        <v>0.11488708366185502</v>
      </c>
      <c r="L80" s="120">
        <v>0.89094594190986343</v>
      </c>
      <c r="M80" s="40">
        <v>1.1024E-11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2.2033800140006162E-3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2.2033800140006162E-3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7.5061875399999742E-2</v>
      </c>
      <c r="G88" s="17">
        <f t="shared" ref="G88:M88" si="25">SUM(G89:G114)</f>
        <v>1.6456997016771742</v>
      </c>
      <c r="H88" s="111">
        <f t="shared" si="25"/>
        <v>1.279638047765753</v>
      </c>
      <c r="I88" s="111">
        <f t="shared" si="25"/>
        <v>5.311711593003988</v>
      </c>
      <c r="J88" s="111">
        <f t="shared" si="25"/>
        <v>1.4702872736970563</v>
      </c>
      <c r="K88" s="111">
        <f t="shared" si="25"/>
        <v>0.83537594106945201</v>
      </c>
      <c r="L88" s="111">
        <f t="shared" si="25"/>
        <v>8.8970128681986722</v>
      </c>
      <c r="M88" s="112">
        <f t="shared" si="25"/>
        <v>0.17488679964164019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>
        <v>0.169991094529932</v>
      </c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1.069130896440339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7.5061875399999742E-2</v>
      </c>
      <c r="G99" s="39">
        <v>0.51228695557891946</v>
      </c>
      <c r="H99" s="120">
        <v>1.1998682149999975</v>
      </c>
      <c r="I99" s="120">
        <v>5.1686630799999849</v>
      </c>
      <c r="J99" s="120">
        <v>1.4213823469999993</v>
      </c>
      <c r="K99" s="120">
        <v>0.79375897299999987</v>
      </c>
      <c r="L99" s="120">
        <v>8.5836726149999869</v>
      </c>
      <c r="M99" s="40">
        <v>4.8953396999999992E-3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5.9322665220000001E-2</v>
      </c>
      <c r="H107" s="120">
        <v>7.9591710000000024E-2</v>
      </c>
      <c r="I107" s="120">
        <v>0.13210887000000002</v>
      </c>
      <c r="J107" s="120">
        <v>3.885555000000001E-2</v>
      </c>
      <c r="K107" s="120">
        <v>3.1084439999999998E-2</v>
      </c>
      <c r="L107" s="120">
        <v>0.28164056999999998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5.0294949999999975E-5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4.9088894879157682E-3</v>
      </c>
      <c r="H114" s="120">
        <v>1.7812276575539999E-4</v>
      </c>
      <c r="I114" s="120">
        <v>1.0939643004003699E-2</v>
      </c>
      <c r="J114" s="120">
        <v>1.0049376697056901E-2</v>
      </c>
      <c r="K114" s="120">
        <v>1.05325280694522E-2</v>
      </c>
      <c r="L114" s="120">
        <v>3.1699683198685699E-2</v>
      </c>
      <c r="M114" s="40">
        <v>3.6541170819999998E-7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0.5200815415640897</v>
      </c>
      <c r="G116" s="42">
        <f t="shared" ref="G116:M116" si="27">SUM(G88,G83,G75)</f>
        <v>8.3606951774216114</v>
      </c>
      <c r="H116" s="122">
        <f t="shared" si="27"/>
        <v>500.74818209749537</v>
      </c>
      <c r="I116" s="122">
        <f t="shared" si="27"/>
        <v>749.89282745880814</v>
      </c>
      <c r="J116" s="122">
        <f t="shared" si="27"/>
        <v>240.6863868032724</v>
      </c>
      <c r="K116" s="122">
        <f t="shared" si="27"/>
        <v>196.36448035247045</v>
      </c>
      <c r="L116" s="122">
        <f t="shared" si="27"/>
        <v>1687.6918767835773</v>
      </c>
      <c r="M116" s="43">
        <f t="shared" si="27"/>
        <v>0.3015875873084542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1.5642967635329599E-4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1.5642967635329599E-4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0.15572828999999999</v>
      </c>
      <c r="G128" s="17">
        <f t="shared" ref="G128:M128" si="31">SUM(G129:G138)</f>
        <v>55.829508367599999</v>
      </c>
      <c r="H128" s="111">
        <f t="shared" si="31"/>
        <v>619.690552002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9690.4284760258397</v>
      </c>
      <c r="M128" s="112">
        <f t="shared" si="31"/>
        <v>24.638738743000001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619.690552002</v>
      </c>
      <c r="I129" s="120"/>
      <c r="J129" s="120"/>
      <c r="K129" s="120"/>
      <c r="L129" s="120">
        <v>619.690552002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4294.9109930000004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1.20127070784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29.005864647600003</v>
      </c>
      <c r="H135" s="120"/>
      <c r="I135" s="120"/>
      <c r="J135" s="120"/>
      <c r="K135" s="120"/>
      <c r="L135" s="120">
        <v>4640.9383436159997</v>
      </c>
      <c r="M135" s="40">
        <v>24.171553873000001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0.15572828999999999</v>
      </c>
      <c r="G137" s="39">
        <v>26.82364372</v>
      </c>
      <c r="H137" s="120"/>
      <c r="I137" s="120"/>
      <c r="J137" s="120"/>
      <c r="K137" s="120"/>
      <c r="L137" s="120">
        <v>133.6873167</v>
      </c>
      <c r="M137" s="40">
        <v>0.46718486999999997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14.544807710000001</v>
      </c>
      <c r="H140" s="111">
        <f t="shared" si="33"/>
        <v>1115.57909</v>
      </c>
      <c r="I140" s="111">
        <f t="shared" si="33"/>
        <v>1103.9097400000001</v>
      </c>
      <c r="J140" s="111">
        <f t="shared" si="33"/>
        <v>1103.9097400000001</v>
      </c>
      <c r="K140" s="111">
        <f t="shared" si="33"/>
        <v>136.68567000000002</v>
      </c>
      <c r="L140" s="111">
        <f t="shared" si="33"/>
        <v>3460.0842400000001</v>
      </c>
      <c r="M140" s="112">
        <f t="shared" si="33"/>
        <v>1.2858037000000001E-3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1115.57909</v>
      </c>
      <c r="I141" s="120">
        <v>1103.9097400000001</v>
      </c>
      <c r="J141" s="120">
        <v>1103.9097400000001</v>
      </c>
      <c r="K141" s="120">
        <v>136.68567000000002</v>
      </c>
      <c r="L141" s="120">
        <v>3460.0842400000001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14.544807710000001</v>
      </c>
      <c r="H149" s="120"/>
      <c r="I149" s="120"/>
      <c r="J149" s="120"/>
      <c r="K149" s="120"/>
      <c r="L149" s="120"/>
      <c r="M149" s="40">
        <v>1.2858037000000001E-3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0.15572828999999999</v>
      </c>
      <c r="G238" s="42">
        <f t="shared" ref="G238:M238" si="43">SUM(G228,G204,G173,G155,G140,G128,G121,G236)</f>
        <v>70.374472507276352</v>
      </c>
      <c r="H238" s="122">
        <f t="shared" si="43"/>
        <v>1735.269642002</v>
      </c>
      <c r="I238" s="122">
        <f t="shared" si="43"/>
        <v>1103.9097400000001</v>
      </c>
      <c r="J238" s="122">
        <f t="shared" si="43"/>
        <v>1103.9097400000001</v>
      </c>
      <c r="K238" s="122">
        <f t="shared" si="43"/>
        <v>136.68567000000002</v>
      </c>
      <c r="L238" s="122">
        <f t="shared" si="43"/>
        <v>13150.51271602584</v>
      </c>
      <c r="M238" s="43">
        <f t="shared" si="43"/>
        <v>24.640024546700001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0.50749964999999997</v>
      </c>
      <c r="I313" s="111">
        <f t="shared" si="65"/>
        <v>0.25616649000000002</v>
      </c>
      <c r="J313" s="111">
        <f t="shared" si="65"/>
        <v>0.25616649000000002</v>
      </c>
      <c r="K313" s="111">
        <f t="shared" si="65"/>
        <v>0.25616649000000002</v>
      </c>
      <c r="L313" s="111">
        <f t="shared" si="65"/>
        <v>1.2759991200000003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0.50749964999999997</v>
      </c>
      <c r="I319" s="113">
        <v>0.25616649000000002</v>
      </c>
      <c r="J319" s="113">
        <v>0.25616649000000002</v>
      </c>
      <c r="K319" s="113">
        <v>0.25616649000000002</v>
      </c>
      <c r="L319" s="113">
        <v>1.2759991200000003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504.73516500000005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504.73516500000005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7.7035000000000003E-3</v>
      </c>
      <c r="H336" s="111">
        <f t="shared" si="69"/>
        <v>8.5508849999999992</v>
      </c>
      <c r="I336" s="111">
        <f t="shared" si="69"/>
        <v>3.4665750000000002</v>
      </c>
      <c r="J336" s="111">
        <f t="shared" si="69"/>
        <v>3.4665750000000002</v>
      </c>
      <c r="K336" s="111">
        <f t="shared" si="69"/>
        <v>3.4665750000000002</v>
      </c>
      <c r="L336" s="111">
        <f t="shared" si="69"/>
        <v>18.950610000000001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7.7035000000000003E-3</v>
      </c>
      <c r="H338" s="113">
        <v>8.5508849999999992</v>
      </c>
      <c r="I338" s="113">
        <v>3.4665750000000002</v>
      </c>
      <c r="J338" s="113">
        <v>3.4665750000000002</v>
      </c>
      <c r="K338" s="113">
        <v>3.4665750000000002</v>
      </c>
      <c r="L338" s="113">
        <v>18.950610000000001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7.7035000000000003E-3</v>
      </c>
      <c r="H341" s="114">
        <f t="shared" si="71"/>
        <v>9.0583846499999989</v>
      </c>
      <c r="I341" s="114">
        <f t="shared" si="71"/>
        <v>3.7227414900000002</v>
      </c>
      <c r="J341" s="114">
        <f t="shared" si="71"/>
        <v>3.7227414900000002</v>
      </c>
      <c r="K341" s="114">
        <f t="shared" si="71"/>
        <v>3.7227414900000002</v>
      </c>
      <c r="L341" s="114">
        <f t="shared" si="71"/>
        <v>20.226609120000003</v>
      </c>
      <c r="M341" s="28">
        <f t="shared" si="71"/>
        <v>504.73516500000005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10.744250855599999</v>
      </c>
      <c r="H346" s="111">
        <f t="shared" si="73"/>
        <v>469.11408634959997</v>
      </c>
      <c r="I346" s="111">
        <f t="shared" si="73"/>
        <v>526.14405634469995</v>
      </c>
      <c r="J346" s="111">
        <f t="shared" si="73"/>
        <v>410.97558678950003</v>
      </c>
      <c r="K346" s="111">
        <f t="shared" si="73"/>
        <v>443.37465063870002</v>
      </c>
      <c r="L346" s="111">
        <f t="shared" si="73"/>
        <v>1849.6083801227005</v>
      </c>
      <c r="M346" s="112">
        <f t="shared" si="73"/>
        <v>2.1492869999999997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5.1285930663000006</v>
      </c>
      <c r="H347" s="113">
        <v>214.77467821420004</v>
      </c>
      <c r="I347" s="113">
        <v>240.93376813129998</v>
      </c>
      <c r="J347" s="113">
        <v>188.20904075950006</v>
      </c>
      <c r="K347" s="113">
        <v>202.77556639370002</v>
      </c>
      <c r="L347" s="113">
        <v>846.69305349940021</v>
      </c>
      <c r="M347" s="24">
        <v>1.0259429999999996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1.8675118413</v>
      </c>
      <c r="H348" s="113">
        <v>78.876629852399958</v>
      </c>
      <c r="I348" s="113">
        <v>88.477831587400004</v>
      </c>
      <c r="J348" s="113">
        <v>69.091581900499989</v>
      </c>
      <c r="K348" s="113">
        <v>74.591845659100002</v>
      </c>
      <c r="L348" s="113">
        <v>311.03788899860001</v>
      </c>
      <c r="M348" s="24">
        <v>0.37358700000000011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3.7481459479999986</v>
      </c>
      <c r="H349" s="113">
        <v>175.46277828299998</v>
      </c>
      <c r="I349" s="113">
        <v>196.73245662599996</v>
      </c>
      <c r="J349" s="113">
        <v>153.67496412949998</v>
      </c>
      <c r="K349" s="113">
        <v>166.00723858589998</v>
      </c>
      <c r="L349" s="113">
        <v>691.87743762470006</v>
      </c>
      <c r="M349" s="24">
        <v>0.74975700000000012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1.0668949158999999</v>
      </c>
      <c r="H351" s="111">
        <f t="shared" si="75"/>
        <v>43.696128444300001</v>
      </c>
      <c r="I351" s="111">
        <f t="shared" si="75"/>
        <v>49.079361539199994</v>
      </c>
      <c r="J351" s="111">
        <f t="shared" si="75"/>
        <v>38.381577161800003</v>
      </c>
      <c r="K351" s="111">
        <f t="shared" si="75"/>
        <v>40.877023987899996</v>
      </c>
      <c r="L351" s="111">
        <f t="shared" si="75"/>
        <v>172.03409113189997</v>
      </c>
      <c r="M351" s="112">
        <f t="shared" si="75"/>
        <v>0.222189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0.46993038079999994</v>
      </c>
      <c r="H352" s="113">
        <v>19.102520889899996</v>
      </c>
      <c r="I352" s="113">
        <v>21.475026464300001</v>
      </c>
      <c r="J352" s="113">
        <v>16.772523143900003</v>
      </c>
      <c r="K352" s="113">
        <v>17.901949274199996</v>
      </c>
      <c r="L352" s="113">
        <v>75.252019771699992</v>
      </c>
      <c r="M352" s="24">
        <v>9.9348000000000006E-2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0.17663110090000003</v>
      </c>
      <c r="H353" s="113">
        <v>7.2470285641000025</v>
      </c>
      <c r="I353" s="113">
        <v>8.1482314777000013</v>
      </c>
      <c r="J353" s="113">
        <v>6.3627466551000014</v>
      </c>
      <c r="K353" s="113">
        <v>6.7932067672000009</v>
      </c>
      <c r="L353" s="113">
        <v>28.551213463699998</v>
      </c>
      <c r="M353" s="24">
        <v>3.744999999999999E-2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0.42033343419999986</v>
      </c>
      <c r="H354" s="113">
        <v>17.346578990300003</v>
      </c>
      <c r="I354" s="113">
        <v>19.456103597199995</v>
      </c>
      <c r="J354" s="113">
        <v>15.246307362800001</v>
      </c>
      <c r="K354" s="113">
        <v>16.181867946499999</v>
      </c>
      <c r="L354" s="113">
        <v>68.230857896499998</v>
      </c>
      <c r="M354" s="24">
        <v>8.5390999999999995E-2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0.93112477029999996</v>
      </c>
      <c r="H356" s="111">
        <f t="shared" si="77"/>
        <v>29.149921309499998</v>
      </c>
      <c r="I356" s="111">
        <f t="shared" si="77"/>
        <v>176.51896792900001</v>
      </c>
      <c r="J356" s="111">
        <f t="shared" si="77"/>
        <v>197.24780086110002</v>
      </c>
      <c r="K356" s="111">
        <f t="shared" si="77"/>
        <v>45.344322036600005</v>
      </c>
      <c r="L356" s="111">
        <f t="shared" si="77"/>
        <v>448.26101213530001</v>
      </c>
      <c r="M356" s="112">
        <f t="shared" si="77"/>
        <v>0.18561700000000003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0.64251047579999998</v>
      </c>
      <c r="H357" s="113">
        <v>19.201574926599999</v>
      </c>
      <c r="I357" s="113">
        <v>116.27620372220002</v>
      </c>
      <c r="J357" s="113">
        <v>129.93065700380001</v>
      </c>
      <c r="K357" s="113">
        <v>29.869116552200001</v>
      </c>
      <c r="L357" s="113">
        <v>295.27755220490002</v>
      </c>
      <c r="M357" s="24">
        <v>0.12813400000000003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0.15286441890000002</v>
      </c>
      <c r="H358" s="113">
        <v>4.6849068273999981</v>
      </c>
      <c r="I358" s="113">
        <v>28.369713565300007</v>
      </c>
      <c r="J358" s="113">
        <v>31.701202865000003</v>
      </c>
      <c r="K358" s="113">
        <v>7.2876328425999999</v>
      </c>
      <c r="L358" s="113">
        <v>72.043456099599979</v>
      </c>
      <c r="M358" s="24">
        <v>3.0484000000000004E-2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0.13574987559999999</v>
      </c>
      <c r="H359" s="113">
        <v>5.2634395555000006</v>
      </c>
      <c r="I359" s="113">
        <v>31.873050641499994</v>
      </c>
      <c r="J359" s="113">
        <v>35.615940992299997</v>
      </c>
      <c r="K359" s="113">
        <v>8.187572641800001</v>
      </c>
      <c r="L359" s="113">
        <v>80.940003830800009</v>
      </c>
      <c r="M359" s="24">
        <v>2.6998999999999999E-2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2.1414262999999999E-2</v>
      </c>
      <c r="H361" s="111">
        <v>0.46363337450000003</v>
      </c>
      <c r="I361" s="111">
        <v>0.52158754649999994</v>
      </c>
      <c r="J361" s="111">
        <v>0.37670211690000005</v>
      </c>
      <c r="K361" s="111">
        <v>0.56505317529999999</v>
      </c>
      <c r="L361" s="111">
        <v>1.9269762139000002</v>
      </c>
      <c r="M361" s="112">
        <v>4.2800000000000008E-3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0.22790721720000007</v>
      </c>
      <c r="H363" s="111">
        <f t="shared" si="79"/>
        <v>5.9027529347999987</v>
      </c>
      <c r="I363" s="111">
        <f t="shared" si="79"/>
        <v>7.7305027376000002</v>
      </c>
      <c r="J363" s="111">
        <f t="shared" si="79"/>
        <v>4.5074823131999997</v>
      </c>
      <c r="K363" s="111">
        <f t="shared" si="79"/>
        <v>8.6204743456999982</v>
      </c>
      <c r="L363" s="111">
        <f t="shared" si="79"/>
        <v>26.761212330199999</v>
      </c>
      <c r="M363" s="112">
        <f t="shared" si="79"/>
        <v>0.126364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6.1171616599999992E-2</v>
      </c>
      <c r="H364" s="113">
        <v>1.2537475059999996</v>
      </c>
      <c r="I364" s="113">
        <v>1.8648042650000005</v>
      </c>
      <c r="J364" s="113">
        <v>0.89840382239999983</v>
      </c>
      <c r="K364" s="113">
        <v>2.1226534578000003</v>
      </c>
      <c r="L364" s="113">
        <v>6.139609050699999</v>
      </c>
      <c r="M364" s="24">
        <v>4.5912999999999995E-2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2.3108224900000005E-2</v>
      </c>
      <c r="H365" s="113">
        <v>0.47054315320000001</v>
      </c>
      <c r="I365" s="113">
        <v>0.70461327119999984</v>
      </c>
      <c r="J365" s="113">
        <v>0.33592601729999999</v>
      </c>
      <c r="K365" s="113">
        <v>0.80284870190000002</v>
      </c>
      <c r="L365" s="113">
        <v>2.3139311431</v>
      </c>
      <c r="M365" s="24">
        <v>1.7610000000000001E-2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0.14362737570000006</v>
      </c>
      <c r="H366" s="113">
        <v>4.1784622755999994</v>
      </c>
      <c r="I366" s="113">
        <v>5.1610852013999997</v>
      </c>
      <c r="J366" s="113">
        <v>3.2731524734999997</v>
      </c>
      <c r="K366" s="113">
        <v>5.6949721859999984</v>
      </c>
      <c r="L366" s="113">
        <v>18.307672136400001</v>
      </c>
      <c r="M366" s="24">
        <v>6.2841000000000008E-2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10.2990965692</v>
      </c>
      <c r="I370" s="111">
        <v>0.51484254230000004</v>
      </c>
      <c r="J370" s="111">
        <v>0.76000565789999974</v>
      </c>
      <c r="K370" s="111"/>
      <c r="L370" s="111">
        <v>11.573944768500002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12.991592021999999</v>
      </c>
      <c r="H374" s="114">
        <f t="shared" si="81"/>
        <v>558.62561898189995</v>
      </c>
      <c r="I374" s="114">
        <f t="shared" si="81"/>
        <v>760.50931863929998</v>
      </c>
      <c r="J374" s="114">
        <f t="shared" si="81"/>
        <v>652.24915490040007</v>
      </c>
      <c r="K374" s="114">
        <f t="shared" si="81"/>
        <v>538.78152418419995</v>
      </c>
      <c r="L374" s="114">
        <f t="shared" si="81"/>
        <v>2510.1656167025003</v>
      </c>
      <c r="M374" s="28">
        <f t="shared" si="81"/>
        <v>2.6877369999999998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1.9920000000000003E-3</v>
      </c>
      <c r="G379" s="17">
        <v>1.2415771200000002E-2</v>
      </c>
      <c r="H379" s="111">
        <v>0.45034379326517482</v>
      </c>
      <c r="I379" s="111">
        <v>0.79918849271897541</v>
      </c>
      <c r="J379" s="111">
        <v>0.722208155565504</v>
      </c>
      <c r="K379" s="111">
        <v>8.4072130267512666</v>
      </c>
      <c r="L379" s="111">
        <v>10.378953466599999</v>
      </c>
      <c r="M379" s="112">
        <v>2.7930000000000003E-3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3.8211582964999997E-3</v>
      </c>
      <c r="H381" s="111">
        <f t="shared" si="83"/>
        <v>2.3636030699999999</v>
      </c>
      <c r="I381" s="111">
        <f t="shared" si="83"/>
        <v>3.9393384499999997</v>
      </c>
      <c r="J381" s="111">
        <f t="shared" si="83"/>
        <v>2.7102648536000005</v>
      </c>
      <c r="K381" s="111">
        <f t="shared" si="83"/>
        <v>0.62241547509999984</v>
      </c>
      <c r="L381" s="111">
        <f t="shared" si="83"/>
        <v>9.6356218487000014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1.1356371999999998E-4</v>
      </c>
      <c r="H382" s="113">
        <v>7.0245599999999991E-2</v>
      </c>
      <c r="I382" s="113">
        <v>0.11707599999999996</v>
      </c>
      <c r="J382" s="113">
        <v>8.054828800000001E-2</v>
      </c>
      <c r="K382" s="113">
        <v>1.8498008E-2</v>
      </c>
      <c r="L382" s="113">
        <v>0.28636789599999996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3.7075945764999999E-3</v>
      </c>
      <c r="H384" s="113">
        <v>2.2933574700000001</v>
      </c>
      <c r="I384" s="113">
        <v>3.8222624499999998</v>
      </c>
      <c r="J384" s="113">
        <v>2.6297165656000003</v>
      </c>
      <c r="K384" s="113">
        <v>0.60391746709999983</v>
      </c>
      <c r="L384" s="113">
        <v>9.3492539527000016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1.0651029999999999</v>
      </c>
      <c r="G392" s="17">
        <f t="shared" ref="G392:M392" si="87">SUM(G393:G395)</f>
        <v>3.2912900538687384</v>
      </c>
      <c r="H392" s="111">
        <f t="shared" si="87"/>
        <v>36.280231597984809</v>
      </c>
      <c r="I392" s="111">
        <f t="shared" si="87"/>
        <v>213.57615798991466</v>
      </c>
      <c r="J392" s="111">
        <f t="shared" si="87"/>
        <v>149.22615798993351</v>
      </c>
      <c r="K392" s="111">
        <f t="shared" si="87"/>
        <v>59.967615798980127</v>
      </c>
      <c r="L392" s="111">
        <f t="shared" si="87"/>
        <v>459.05016337681309</v>
      </c>
      <c r="M392" s="112">
        <f t="shared" si="87"/>
        <v>3.7459480000000012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0.10965899999999999</v>
      </c>
      <c r="G393" s="23">
        <v>0.30163192453173882</v>
      </c>
      <c r="H393" s="113">
        <v>3.5050296081848131</v>
      </c>
      <c r="I393" s="113">
        <v>20.070148040914614</v>
      </c>
      <c r="J393" s="113">
        <v>14.980148040933512</v>
      </c>
      <c r="K393" s="113">
        <v>5.0610148040801217</v>
      </c>
      <c r="L393" s="113">
        <v>43.616340494113061</v>
      </c>
      <c r="M393" s="24">
        <v>0.30837000000000003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2.7320000000000001E-2</v>
      </c>
      <c r="G394" s="23">
        <v>4.4397053856999998E-2</v>
      </c>
      <c r="H394" s="113">
        <v>0.68303159779999978</v>
      </c>
      <c r="I394" s="113">
        <v>3.4151579890000003</v>
      </c>
      <c r="J394" s="113">
        <v>3.4151579890000003</v>
      </c>
      <c r="K394" s="113">
        <v>0.34151579889999989</v>
      </c>
      <c r="L394" s="113">
        <v>7.854863374699999</v>
      </c>
      <c r="M394" s="24">
        <v>1.2976999999999997E-2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0.92812399999999995</v>
      </c>
      <c r="G395" s="23">
        <v>2.9452610754799995</v>
      </c>
      <c r="H395" s="113">
        <v>32.092170392</v>
      </c>
      <c r="I395" s="113">
        <v>190.09085196000004</v>
      </c>
      <c r="J395" s="113">
        <v>130.83085195999999</v>
      </c>
      <c r="K395" s="113">
        <v>54.565085196000005</v>
      </c>
      <c r="L395" s="113">
        <v>407.57895950800003</v>
      </c>
      <c r="M395" s="24">
        <v>3.4246010000000009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8.0193838940301646E-2</v>
      </c>
      <c r="I397" s="111">
        <f t="shared" si="89"/>
        <v>0.14702203760780003</v>
      </c>
      <c r="J397" s="111">
        <f t="shared" si="89"/>
        <v>5.0121149450043437E-2</v>
      </c>
      <c r="K397" s="111">
        <f t="shared" si="89"/>
        <v>17.696235166187336</v>
      </c>
      <c r="L397" s="111">
        <f t="shared" si="89"/>
        <v>17.973572192185479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1.0224776905280009E-2</v>
      </c>
      <c r="I398" s="113">
        <v>1.8745424269045324E-2</v>
      </c>
      <c r="J398" s="113">
        <v>6.390485580125344E-3</v>
      </c>
      <c r="K398" s="113">
        <v>1.8199582684979474</v>
      </c>
      <c r="L398" s="113">
        <v>1.8553189552523974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1.306221688573556E-3</v>
      </c>
      <c r="I399" s="113">
        <v>2.3947397550645685E-3</v>
      </c>
      <c r="J399" s="113">
        <v>8.163885571885436E-4</v>
      </c>
      <c r="K399" s="113">
        <v>4.2257243118437229</v>
      </c>
      <c r="L399" s="113">
        <v>4.2302416618445493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5.6801356409799414E-2</v>
      </c>
      <c r="I400" s="113">
        <v>0.10413581976630799</v>
      </c>
      <c r="J400" s="113">
        <v>3.5500847835705701E-2</v>
      </c>
      <c r="K400" s="113">
        <v>2.4074282523866213</v>
      </c>
      <c r="L400" s="113">
        <v>2.6038662763984344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1.1861483936648664E-2</v>
      </c>
      <c r="I401" s="113">
        <v>2.1746053817382142E-2</v>
      </c>
      <c r="J401" s="113">
        <v>7.4134274770238477E-3</v>
      </c>
      <c r="K401" s="113">
        <v>9.2431243334590452</v>
      </c>
      <c r="L401" s="113">
        <v>9.2841452986900972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79.714289999999991</v>
      </c>
      <c r="I403" s="111">
        <v>132.85714999999999</v>
      </c>
      <c r="J403" s="111">
        <v>91.405719199999993</v>
      </c>
      <c r="K403" s="111">
        <v>20.991429700000001</v>
      </c>
      <c r="L403" s="111">
        <v>324.96858890000004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1.0165900000000003</v>
      </c>
      <c r="I405" s="111">
        <v>1.5198099999999999</v>
      </c>
      <c r="J405" s="111">
        <v>1.0906520000000002</v>
      </c>
      <c r="K405" s="111">
        <v>0.25046949999999996</v>
      </c>
      <c r="L405" s="111">
        <v>3.877521499999999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21.210055020209996</v>
      </c>
      <c r="I407" s="111">
        <v>35.350091700349999</v>
      </c>
      <c r="J407" s="111">
        <v>24.320863089840795</v>
      </c>
      <c r="K407" s="111">
        <v>5.5853144886553006</v>
      </c>
      <c r="L407" s="111">
        <v>86.466324299056083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0.96000000000000008</v>
      </c>
      <c r="I411" s="111">
        <v>0.96000000000000008</v>
      </c>
      <c r="J411" s="111">
        <v>0.82559999999999989</v>
      </c>
      <c r="K411" s="111">
        <v>0.18959999999999999</v>
      </c>
      <c r="L411" s="111">
        <v>2.9352000000000014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1.0670949999999999</v>
      </c>
      <c r="G413" s="27">
        <f t="shared" ref="G413:M413" si="91">SUM(G411,G409,G407,G405,G403,G397,G392,G386,G381,G379)</f>
        <v>3.3075269833652388</v>
      </c>
      <c r="H413" s="114">
        <f t="shared" si="91"/>
        <v>142.07530732040027</v>
      </c>
      <c r="I413" s="114">
        <f t="shared" si="91"/>
        <v>389.14875867059141</v>
      </c>
      <c r="J413" s="114">
        <f t="shared" si="91"/>
        <v>270.35158643838986</v>
      </c>
      <c r="K413" s="114">
        <f t="shared" si="91"/>
        <v>113.71029315567402</v>
      </c>
      <c r="L413" s="114">
        <f t="shared" si="91"/>
        <v>915.28594558335465</v>
      </c>
      <c r="M413" s="28">
        <f t="shared" si="91"/>
        <v>3.7487410000000012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1.079225237148</v>
      </c>
      <c r="G418" s="17">
        <f t="shared" ref="G418:M418" si="93">SUM(G419:G427)</f>
        <v>251.32898497953565</v>
      </c>
      <c r="H418" s="111">
        <f t="shared" si="93"/>
        <v>1.5200692004273966</v>
      </c>
      <c r="I418" s="111">
        <f t="shared" si="93"/>
        <v>3.1851887014969291</v>
      </c>
      <c r="J418" s="111">
        <f t="shared" si="93"/>
        <v>1.7209219491367009</v>
      </c>
      <c r="K418" s="111">
        <f t="shared" si="93"/>
        <v>2.068999642853703</v>
      </c>
      <c r="L418" s="111">
        <f t="shared" si="93"/>
        <v>8.4951794929147297</v>
      </c>
      <c r="M418" s="112">
        <f t="shared" si="93"/>
        <v>0.22998519665424272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0.71245103314799996</v>
      </c>
      <c r="G419" s="23">
        <v>0.14781883926321474</v>
      </c>
      <c r="H419" s="113">
        <v>1.2687016681631686</v>
      </c>
      <c r="I419" s="113">
        <v>2.7034870591447531</v>
      </c>
      <c r="J419" s="113">
        <v>1.4348737969447529</v>
      </c>
      <c r="K419" s="113">
        <v>1.7539348680900553</v>
      </c>
      <c r="L419" s="113">
        <v>7.1609973913427289</v>
      </c>
      <c r="M419" s="24">
        <v>7.2566542427600005E-6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0.12657199999999999</v>
      </c>
      <c r="G420" s="23">
        <v>2.1460140272387782E-2</v>
      </c>
      <c r="H420" s="113">
        <v>0.22430795226422801</v>
      </c>
      <c r="I420" s="113">
        <v>0.47798758235217598</v>
      </c>
      <c r="J420" s="113">
        <v>0.25368277219194801</v>
      </c>
      <c r="K420" s="113">
        <v>0.309758974763648</v>
      </c>
      <c r="L420" s="113">
        <v>1.2657372815720001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0.24020220400000003</v>
      </c>
      <c r="G423" s="23">
        <v>237.64438800000005</v>
      </c>
      <c r="H423" s="113">
        <v>2.7059579999999989E-2</v>
      </c>
      <c r="I423" s="113">
        <v>3.7140600000000004E-3</v>
      </c>
      <c r="J423" s="113">
        <v>3.2365379999999985E-2</v>
      </c>
      <c r="K423" s="113">
        <v>5.3058000000000003E-3</v>
      </c>
      <c r="L423" s="113">
        <v>6.844481999999999E-2</v>
      </c>
      <c r="M423" s="24">
        <v>0.22997793999999996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13.515318000000004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131.87657231974674</v>
      </c>
      <c r="H434" s="111">
        <v>73.850954350012515</v>
      </c>
      <c r="I434" s="111">
        <v>138.47053940627345</v>
      </c>
      <c r="J434" s="111">
        <v>313.86655598755311</v>
      </c>
      <c r="K434" s="111">
        <v>0</v>
      </c>
      <c r="L434" s="111">
        <v>526.1880497438392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2.6444000000000002E-2</v>
      </c>
      <c r="G436" s="17">
        <f t="shared" ref="G436:M436" si="97">SUM(G437:G438)</f>
        <v>4.760289E-3</v>
      </c>
      <c r="H436" s="111">
        <f t="shared" si="97"/>
        <v>2.3272523999999998E-3</v>
      </c>
      <c r="I436" s="111">
        <f t="shared" si="97"/>
        <v>1.2711734700000003E-3</v>
      </c>
      <c r="J436" s="111">
        <f t="shared" si="97"/>
        <v>1.1354170800000002E-3</v>
      </c>
      <c r="K436" s="111">
        <f t="shared" si="97"/>
        <v>1.2323859299999999E-3</v>
      </c>
      <c r="L436" s="111">
        <f t="shared" si="97"/>
        <v>5.9662288799999996E-3</v>
      </c>
      <c r="M436" s="112">
        <f t="shared" si="97"/>
        <v>7.2284000000000001E-2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2.6444000000000002E-2</v>
      </c>
      <c r="G437" s="23">
        <v>4.760289E-3</v>
      </c>
      <c r="H437" s="113">
        <v>2.3272523999999998E-3</v>
      </c>
      <c r="I437" s="113">
        <v>1.2711734700000003E-3</v>
      </c>
      <c r="J437" s="113">
        <v>1.1354170800000002E-3</v>
      </c>
      <c r="K437" s="113">
        <v>1.2323859299999999E-3</v>
      </c>
      <c r="L437" s="113">
        <v>5.9662288799999996E-3</v>
      </c>
      <c r="M437" s="24">
        <v>7.2284000000000001E-2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1.1056692371479999</v>
      </c>
      <c r="G449" s="27">
        <f t="shared" ref="G449:M449" si="101">SUM(G440,G436,G434,G429,G418)</f>
        <v>383.21031758828235</v>
      </c>
      <c r="H449" s="114">
        <f t="shared" si="101"/>
        <v>75.373350802839909</v>
      </c>
      <c r="I449" s="114">
        <f t="shared" si="101"/>
        <v>141.65699928124039</v>
      </c>
      <c r="J449" s="114">
        <f t="shared" si="101"/>
        <v>315.5886133537698</v>
      </c>
      <c r="K449" s="114">
        <f t="shared" si="101"/>
        <v>2.0702320287837028</v>
      </c>
      <c r="L449" s="114">
        <f t="shared" si="101"/>
        <v>534.68919546563393</v>
      </c>
      <c r="M449" s="28">
        <f t="shared" si="101"/>
        <v>0.30226919665424273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0.16664124720166837</v>
      </c>
      <c r="H470" s="111">
        <f t="shared" si="107"/>
        <v>130.98002030051134</v>
      </c>
      <c r="I470" s="111">
        <f t="shared" si="107"/>
        <v>365.6108963604604</v>
      </c>
      <c r="J470" s="111">
        <f t="shared" si="107"/>
        <v>155.97620738076159</v>
      </c>
      <c r="K470" s="111">
        <f t="shared" si="107"/>
        <v>111.98291811952116</v>
      </c>
      <c r="L470" s="111">
        <f t="shared" si="107"/>
        <v>764.55004216125451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0.16664124720166837</v>
      </c>
      <c r="H475" s="113">
        <v>130.98002030051134</v>
      </c>
      <c r="I475" s="113">
        <v>365.6108963604604</v>
      </c>
      <c r="J475" s="113">
        <v>155.97620738076159</v>
      </c>
      <c r="K475" s="113">
        <v>111.98291811952116</v>
      </c>
      <c r="L475" s="113">
        <v>764.55004216125451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11.084451000000001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11.084451000000001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11.084451000000001</v>
      </c>
      <c r="G526" s="27">
        <f t="shared" ref="G526:M526" si="117">SUM(G520,G514,G497,G477,G470,G462,G454)</f>
        <v>0.16664124720166837</v>
      </c>
      <c r="H526" s="114">
        <f t="shared" si="117"/>
        <v>130.98002030051134</v>
      </c>
      <c r="I526" s="114">
        <f t="shared" si="117"/>
        <v>365.6108963604604</v>
      </c>
      <c r="J526" s="114">
        <f t="shared" si="117"/>
        <v>155.97620738076159</v>
      </c>
      <c r="K526" s="114">
        <f t="shared" si="117"/>
        <v>111.98291811952116</v>
      </c>
      <c r="L526" s="114">
        <f t="shared" si="117"/>
        <v>764.55004216125451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2018&amp;CTOTAL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75216.996828897478</v>
      </c>
      <c r="E4" s="159">
        <f>ACIDIFICADORES!G43</f>
        <v>109020.5121760655</v>
      </c>
      <c r="F4" s="159">
        <f>ACIDIFICADORES!H43</f>
        <v>6103.2783217321694</v>
      </c>
      <c r="G4" s="159">
        <f>ACIDIFICADORES!I43</f>
        <v>3316.6390057994363</v>
      </c>
      <c r="H4" s="159">
        <f>ACIDIFICADORES!J43</f>
        <v>36891.664850570312</v>
      </c>
      <c r="I4" s="159">
        <f>ACIDIFICADORES!K43</f>
        <v>68866.356906486631</v>
      </c>
      <c r="J4" s="159">
        <f>ACIDIFICADORES!L43</f>
        <v>1723.6368504172167</v>
      </c>
      <c r="K4" s="159">
        <f>ACIDIFICADORES!M43</f>
        <v>1456.3541072680484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22381.419006875061</v>
      </c>
      <c r="E5" s="164">
        <f>ACIDIFICADORES!G70</f>
        <v>50148.009284742584</v>
      </c>
      <c r="F5" s="164">
        <f>ACIDIFICADORES!H70</f>
        <v>35762.929853624781</v>
      </c>
      <c r="G5" s="164">
        <f>ACIDIFICADORES!I70</f>
        <v>30636.648062867142</v>
      </c>
      <c r="H5" s="164">
        <f>ACIDIFICADORES!J70</f>
        <v>280403.87870551826</v>
      </c>
      <c r="I5" s="164">
        <f>ACIDIFICADORES!K70</f>
        <v>28981.847994224343</v>
      </c>
      <c r="J5" s="164">
        <f>ACIDIFICADORES!L70</f>
        <v>454.68774027059766</v>
      </c>
      <c r="K5" s="164">
        <f>ACIDIFICADORES!M70</f>
        <v>4535.0159840000006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53923.104254910417</v>
      </c>
      <c r="E6" s="164">
        <f>ACIDIFICADORES!G116</f>
        <v>100663.13823306261</v>
      </c>
      <c r="F6" s="164">
        <f>ACIDIFICADORES!H116</f>
        <v>20520.34534764387</v>
      </c>
      <c r="G6" s="164">
        <f>ACIDIFICADORES!I116</f>
        <v>39092.028777666928</v>
      </c>
      <c r="H6" s="164">
        <f>ACIDIFICADORES!J116</f>
        <v>181433.63308786153</v>
      </c>
      <c r="I6" s="164">
        <f>ACIDIFICADORES!K116</f>
        <v>43557.962726556711</v>
      </c>
      <c r="J6" s="164">
        <f>ACIDIFICADORES!L116</f>
        <v>635.22251486399182</v>
      </c>
      <c r="K6" s="164">
        <f>ACIDIFICADORES!M116</f>
        <v>1638.5680099636165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38402.303639614765</v>
      </c>
      <c r="E7" s="164">
        <f>ACIDIFICADORES!G238</f>
        <v>5227.4531256051396</v>
      </c>
      <c r="F7" s="164">
        <f>ACIDIFICADORES!H238</f>
        <v>37085.33417401417</v>
      </c>
      <c r="G7" s="164">
        <f>ACIDIFICADORES!I238</f>
        <v>5496.5621791757994</v>
      </c>
      <c r="H7" s="164">
        <f>ACIDIFICADORES!J238</f>
        <v>165623.8975285739</v>
      </c>
      <c r="I7" s="164">
        <f>ACIDIFICADORES!K238</f>
        <v>22721.290824746808</v>
      </c>
      <c r="J7" s="164">
        <f>ACIDIFICADORES!L238</f>
        <v>1426.6457700000001</v>
      </c>
      <c r="K7" s="164">
        <f>ACIDIFICADORES!M238</f>
        <v>1287.7662849346066</v>
      </c>
      <c r="L7" s="164">
        <f>ACIDIFICADORES!N238</f>
        <v>0</v>
      </c>
      <c r="M7" s="164">
        <f>ACIDIFICADORES!O238</f>
        <v>0</v>
      </c>
      <c r="N7" s="165">
        <f>ACIDIFICADORES!P238</f>
        <v>111206.125307685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26346.875298323095</v>
      </c>
      <c r="G8" s="164">
        <f>ACIDIFICADORES!I272</f>
        <v>11252.25487296555</v>
      </c>
      <c r="H8" s="164">
        <f>ACIDIFICADORES!J272</f>
        <v>0</v>
      </c>
      <c r="I8" s="164">
        <f>ACIDIFICADORES!K272</f>
        <v>9.1860331332462462</v>
      </c>
      <c r="J8" s="164">
        <f>ACIDIFICADORES!L272</f>
        <v>7.4712400205706006E-2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13.230618999999997</v>
      </c>
      <c r="E9" s="164">
        <f>ACIDIFICADORES!G341</f>
        <v>139.80206099999995</v>
      </c>
      <c r="F9" s="164">
        <f>ACIDIFICADORES!H341</f>
        <v>291529.46703665802</v>
      </c>
      <c r="G9" s="164">
        <f>ACIDIFICADORES!I341</f>
        <v>0</v>
      </c>
      <c r="H9" s="164">
        <f>ACIDIFICADORES!J341</f>
        <v>4275.9526490000007</v>
      </c>
      <c r="I9" s="164">
        <f>ACIDIFICADORES!K341</f>
        <v>0</v>
      </c>
      <c r="J9" s="164">
        <f>ACIDIFICADORES!L341</f>
        <v>1361.4150020000002</v>
      </c>
      <c r="K9" s="164">
        <f>ACIDIFICADORES!M341</f>
        <v>466.745248</v>
      </c>
      <c r="L9" s="164">
        <f>ACIDIFICADORES!N341</f>
        <v>234042.37309649997</v>
      </c>
      <c r="M9" s="164">
        <f>ACIDIFICADORES!O341</f>
        <v>5928617.7994677722</v>
      </c>
      <c r="N9" s="165">
        <f>ACIDIFICADORES!P341</f>
        <v>6975.3066996000007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360.19587599999994</v>
      </c>
      <c r="E10" s="164">
        <f>ACIDIFICADORES!G374</f>
        <v>293450.51909900003</v>
      </c>
      <c r="F10" s="164">
        <f>ACIDIFICADORES!H374</f>
        <v>26834.793380000003</v>
      </c>
      <c r="G10" s="164">
        <f>ACIDIFICADORES!I374</f>
        <v>4110.1380509999999</v>
      </c>
      <c r="H10" s="164">
        <f>ACIDIFICADORES!J374</f>
        <v>259558.13842799998</v>
      </c>
      <c r="I10" s="164">
        <f>ACIDIFICADORES!K374</f>
        <v>82977.850845999987</v>
      </c>
      <c r="J10" s="164">
        <f>ACIDIFICADORES!L374</f>
        <v>3037.8023700000003</v>
      </c>
      <c r="K10" s="164">
        <f>ACIDIFICADORES!M374</f>
        <v>2823.8142200000002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203129.49809609217</v>
      </c>
      <c r="E11" s="164">
        <f>ACIDIFICADORES!G413</f>
        <v>672124.09753522149</v>
      </c>
      <c r="F11" s="164">
        <f>ACIDIFICADORES!H413</f>
        <v>28726.214535847404</v>
      </c>
      <c r="G11" s="164">
        <f>ACIDIFICADORES!I413</f>
        <v>3213.0390145182892</v>
      </c>
      <c r="H11" s="164">
        <f>ACIDIFICADORES!J413</f>
        <v>100827.97301419536</v>
      </c>
      <c r="I11" s="164">
        <f>ACIDIFICADORES!K413</f>
        <v>60053.777438881058</v>
      </c>
      <c r="J11" s="164">
        <f>ACIDIFICADORES!L413</f>
        <v>1761.368356186548</v>
      </c>
      <c r="K11" s="164">
        <f>ACIDIFICADORES!M413</f>
        <v>88.16371199999999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6198.8283330898339</v>
      </c>
      <c r="E12" s="164">
        <f>ACIDIFICADORES!G449</f>
        <v>71667.197776416462</v>
      </c>
      <c r="F12" s="164">
        <f>ACIDIFICADORES!H449</f>
        <v>20763.349388809267</v>
      </c>
      <c r="G12" s="164">
        <f>ACIDIFICADORES!I449</f>
        <v>501386.00792488508</v>
      </c>
      <c r="H12" s="164">
        <f>ACIDIFICADORES!J449</f>
        <v>832275.51830883953</v>
      </c>
      <c r="I12" s="164">
        <f>ACIDIFICADORES!K449</f>
        <v>2091.0464346532699</v>
      </c>
      <c r="J12" s="164">
        <f>ACIDIFICADORES!L449</f>
        <v>5641.615978532066</v>
      </c>
      <c r="K12" s="164">
        <f>ACIDIFICADORES!M449</f>
        <v>3831.1766339249998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166.64124699999999</v>
      </c>
      <c r="E13" s="164">
        <f>ACIDIFICADORES!G526</f>
        <v>82880.154843000011</v>
      </c>
      <c r="F13" s="164">
        <f>ACIDIFICADORES!H526</f>
        <v>111559.61435999998</v>
      </c>
      <c r="G13" s="164">
        <f>ACIDIFICADORES!I526</f>
        <v>905240.80994199996</v>
      </c>
      <c r="H13" s="164">
        <f>ACIDIFICADORES!J526</f>
        <v>22229.942377000003</v>
      </c>
      <c r="I13" s="164">
        <f>ACIDIFICADORES!K526</f>
        <v>609.13034800000014</v>
      </c>
      <c r="J13" s="164">
        <f>ACIDIFICADORES!L526</f>
        <v>28216.153692000007</v>
      </c>
      <c r="K13" s="164">
        <f>ACIDIFICADORES!M526</f>
        <v>471247.93170700007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577.51785999999993</v>
      </c>
      <c r="E14" s="164">
        <f>ACIDIFICADORES!G653</f>
        <v>2896.70561</v>
      </c>
      <c r="F14" s="164">
        <f>ACIDIFICADORES!H653</f>
        <v>7684.8412400000043</v>
      </c>
      <c r="G14" s="164">
        <f>ACIDIFICADORES!I653</f>
        <v>1917.1964620000003</v>
      </c>
      <c r="H14" s="164">
        <f>ACIDIFICADORES!J653</f>
        <v>83291.834730000002</v>
      </c>
      <c r="I14" s="164">
        <f>ACIDIFICADORES!K653</f>
        <v>0</v>
      </c>
      <c r="J14" s="164">
        <f>ACIDIFICADORES!L653</f>
        <v>2178.1457109999992</v>
      </c>
      <c r="K14" s="164">
        <f>ACIDIFICADORES!M653</f>
        <v>647.90897000000007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400369.73576147977</v>
      </c>
      <c r="E15" s="168">
        <f t="shared" si="0"/>
        <v>1388217.5897441139</v>
      </c>
      <c r="F15" s="168">
        <f t="shared" si="0"/>
        <v>612917.04293665278</v>
      </c>
      <c r="G15" s="168">
        <f t="shared" si="0"/>
        <v>1505661.3242928784</v>
      </c>
      <c r="H15" s="168">
        <f t="shared" si="0"/>
        <v>1966812.433679559</v>
      </c>
      <c r="I15" s="168">
        <f t="shared" si="0"/>
        <v>309868.44955268205</v>
      </c>
      <c r="J15" s="168">
        <f t="shared" si="0"/>
        <v>46436.768697670632</v>
      </c>
      <c r="K15" s="168">
        <f t="shared" si="0"/>
        <v>488023.44487709133</v>
      </c>
      <c r="L15" s="168">
        <f t="shared" si="0"/>
        <v>234042.37309649997</v>
      </c>
      <c r="M15" s="168">
        <f t="shared" si="0"/>
        <v>5928617.7994677722</v>
      </c>
      <c r="N15" s="169">
        <f t="shared" si="0"/>
        <v>118181.432007285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2478.1812881970372</v>
      </c>
      <c r="E20" s="159">
        <f>'METALES PESADOS'!G43</f>
        <v>1830.5853597734279</v>
      </c>
      <c r="F20" s="159">
        <f>'METALES PESADOS'!H43</f>
        <v>5988.9138161064902</v>
      </c>
      <c r="G20" s="159">
        <f>'METALES PESADOS'!I43</f>
        <v>5252.1185803794888</v>
      </c>
      <c r="H20" s="159">
        <f>'METALES PESADOS'!J43</f>
        <v>2733.8316524997822</v>
      </c>
      <c r="I20" s="159">
        <f>'METALES PESADOS'!K43</f>
        <v>52827.263544109286</v>
      </c>
      <c r="J20" s="159">
        <f>'METALES PESADOS'!L43</f>
        <v>3266.0982476058516</v>
      </c>
      <c r="K20" s="159">
        <f>'METALES PESADOS'!M43</f>
        <v>1866.7518690315412</v>
      </c>
      <c r="L20" s="160">
        <f>'METALES PESADOS'!N43</f>
        <v>16216.365872784707</v>
      </c>
      <c r="M20" s="158">
        <f>'METALES PESADOS'!O43</f>
        <v>4410.7320992873565</v>
      </c>
      <c r="N20" s="159">
        <f>'METALES PESADOS'!P43</f>
        <v>5814.1359906034922</v>
      </c>
      <c r="O20" s="159">
        <f>'METALES PESADOS'!Q43</f>
        <v>7582.4414079448898</v>
      </c>
      <c r="P20" s="160">
        <f>'METALES PESADOS'!R43</f>
        <v>224.98509693058469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140.15437800000001</v>
      </c>
      <c r="E21" s="164">
        <f>'METALES PESADOS'!G70</f>
        <v>1100.0430179999998</v>
      </c>
      <c r="F21" s="164">
        <f>'METALES PESADOS'!H70</f>
        <v>2921.9473230000003</v>
      </c>
      <c r="G21" s="164">
        <f>'METALES PESADOS'!I70</f>
        <v>801.76247599999999</v>
      </c>
      <c r="H21" s="164">
        <f>'METALES PESADOS'!J70</f>
        <v>170.53469297308044</v>
      </c>
      <c r="I21" s="164">
        <f>'METALES PESADOS'!K70</f>
        <v>8972.933199000001</v>
      </c>
      <c r="J21" s="164">
        <f>'METALES PESADOS'!L70</f>
        <v>3961.0204920000001</v>
      </c>
      <c r="K21" s="164">
        <f>'METALES PESADOS'!M70</f>
        <v>74.096457999999984</v>
      </c>
      <c r="L21" s="165">
        <f>'METALES PESADOS'!N70</f>
        <v>45565.188933999998</v>
      </c>
      <c r="M21" s="163">
        <f>'METALES PESADOS'!O70</f>
        <v>41578.989938805345</v>
      </c>
      <c r="N21" s="164">
        <f>'METALES PESADOS'!P70</f>
        <v>43094.989719805337</v>
      </c>
      <c r="O21" s="164">
        <f>'METALES PESADOS'!Q70</f>
        <v>45653.876428805328</v>
      </c>
      <c r="P21" s="165">
        <f>'METALES PESADOS'!R70</f>
        <v>5162.9722361462655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862.34596665161644</v>
      </c>
      <c r="E22" s="164">
        <f>'METALES PESADOS'!G116</f>
        <v>856.85772291013757</v>
      </c>
      <c r="F22" s="164">
        <f>'METALES PESADOS'!H116</f>
        <v>3553.8015018723986</v>
      </c>
      <c r="G22" s="164">
        <f>'METALES PESADOS'!I116</f>
        <v>1639.1963566509473</v>
      </c>
      <c r="H22" s="164">
        <f>'METALES PESADOS'!J116</f>
        <v>574.30418356906728</v>
      </c>
      <c r="I22" s="164">
        <f>'METALES PESADOS'!K116</f>
        <v>6965.8696438229672</v>
      </c>
      <c r="J22" s="164">
        <f>'METALES PESADOS'!L116</f>
        <v>10554.133318373293</v>
      </c>
      <c r="K22" s="164">
        <f>'METALES PESADOS'!M116</f>
        <v>644.71163685625277</v>
      </c>
      <c r="L22" s="165">
        <f>'METALES PESADOS'!N116</f>
        <v>36890.313602509072</v>
      </c>
      <c r="M22" s="163">
        <f>'METALES PESADOS'!O116</f>
        <v>8529.1987090448656</v>
      </c>
      <c r="N22" s="164">
        <f>'METALES PESADOS'!P116</f>
        <v>9896.6664076660782</v>
      </c>
      <c r="O22" s="164">
        <f>'METALES PESADOS'!Q116</f>
        <v>12236.069533719945</v>
      </c>
      <c r="P22" s="165">
        <f>'METALES PESADOS'!R116</f>
        <v>1922.0261513833238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1323.8995761583201</v>
      </c>
      <c r="E23" s="164">
        <f>'METALES PESADOS'!G238</f>
        <v>1891.6070255203399</v>
      </c>
      <c r="F23" s="164">
        <f>'METALES PESADOS'!H238</f>
        <v>9127.2275797241782</v>
      </c>
      <c r="G23" s="164">
        <f>'METALES PESADOS'!I238</f>
        <v>5707.7403426685396</v>
      </c>
      <c r="H23" s="164">
        <f>'METALES PESADOS'!J238</f>
        <v>1152.7449448614</v>
      </c>
      <c r="I23" s="164">
        <f>'METALES PESADOS'!K238</f>
        <v>5873.0424942122399</v>
      </c>
      <c r="J23" s="164">
        <f>'METALES PESADOS'!L238</f>
        <v>44809.021272976199</v>
      </c>
      <c r="K23" s="164">
        <f>'METALES PESADOS'!M238</f>
        <v>4255.6629485472395</v>
      </c>
      <c r="L23" s="165">
        <f>'METALES PESADOS'!N238</f>
        <v>29624.614794923407</v>
      </c>
      <c r="M23" s="163">
        <f>'METALES PESADOS'!O238</f>
        <v>6912.1484137649741</v>
      </c>
      <c r="N23" s="164">
        <f>'METALES PESADOS'!P238</f>
        <v>24031.337807283198</v>
      </c>
      <c r="O23" s="164">
        <f>'METALES PESADOS'!Q238</f>
        <v>52583.443194800748</v>
      </c>
      <c r="P23" s="165">
        <f>'METALES PESADOS'!R238</f>
        <v>122.02317039008936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13.613562</v>
      </c>
      <c r="N24" s="164">
        <f>'METALES PESADOS'!P272</f>
        <v>88.488153000000011</v>
      </c>
      <c r="O24" s="164">
        <f>'METALES PESADOS'!Q272</f>
        <v>186.05201399999999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5.8289999999999991E-3</v>
      </c>
      <c r="E25" s="164">
        <f>'METALES PESADOS'!G341</f>
        <v>415.99548799999997</v>
      </c>
      <c r="F25" s="164">
        <f>'METALES PESADOS'!H341</f>
        <v>6.8342E-2</v>
      </c>
      <c r="G25" s="164">
        <f>'METALES PESADOS'!I341</f>
        <v>417.93416999999994</v>
      </c>
      <c r="H25" s="164">
        <f>'METALES PESADOS'!J341</f>
        <v>108.42090299999997</v>
      </c>
      <c r="I25" s="164">
        <f>'METALES PESADOS'!K341</f>
        <v>208.12593000000001</v>
      </c>
      <c r="J25" s="164">
        <f>'METALES PESADOS'!L341</f>
        <v>3.434704</v>
      </c>
      <c r="K25" s="164">
        <f>'METALES PESADOS'!M341</f>
        <v>0</v>
      </c>
      <c r="L25" s="165">
        <f>'METALES PESADOS'!N341</f>
        <v>209.13356200000001</v>
      </c>
      <c r="M25" s="163">
        <f>'METALES PESADOS'!O341</f>
        <v>2307.4941420000005</v>
      </c>
      <c r="N25" s="164">
        <f>'METALES PESADOS'!P341</f>
        <v>2517.6945209999999</v>
      </c>
      <c r="O25" s="164">
        <f>'METALES PESADOS'!Q341</f>
        <v>2561.1102350000001</v>
      </c>
      <c r="P25" s="165">
        <f>'METALES PESADOS'!R341</f>
        <v>935.97524900000008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95.689125000000018</v>
      </c>
      <c r="E26" s="164">
        <f>'METALES PESADOS'!G374</f>
        <v>311.58698900000002</v>
      </c>
      <c r="F26" s="164">
        <f>'METALES PESADOS'!H374</f>
        <v>4255.3285739999992</v>
      </c>
      <c r="G26" s="164">
        <f>'METALES PESADOS'!I374</f>
        <v>109403.884567</v>
      </c>
      <c r="H26" s="164">
        <f>'METALES PESADOS'!J374</f>
        <v>164.75298599999996</v>
      </c>
      <c r="I26" s="164">
        <f>'METALES PESADOS'!K374</f>
        <v>2381.8700150000004</v>
      </c>
      <c r="J26" s="164">
        <f>'METALES PESADOS'!L374</f>
        <v>23516.386549999999</v>
      </c>
      <c r="K26" s="164">
        <f>'METALES PESADOS'!M374</f>
        <v>345.44274100000007</v>
      </c>
      <c r="L26" s="165">
        <f>'METALES PESADOS'!N374</f>
        <v>55836.462840999993</v>
      </c>
      <c r="M26" s="163">
        <f>'METALES PESADOS'!O374</f>
        <v>15437.58238</v>
      </c>
      <c r="N26" s="164">
        <f>'METALES PESADOS'!P374</f>
        <v>20124.690569999999</v>
      </c>
      <c r="O26" s="164">
        <f>'METALES PESADOS'!Q374</f>
        <v>26395.388746999997</v>
      </c>
      <c r="P26" s="165">
        <f>'METALES PESADOS'!R374</f>
        <v>8304.3534880000007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4459.6448168306415</v>
      </c>
      <c r="E27" s="164">
        <f>'METALES PESADOS'!G413</f>
        <v>185.0122831295914</v>
      </c>
      <c r="F27" s="164">
        <f>'METALES PESADOS'!H413</f>
        <v>4997.8674363839091</v>
      </c>
      <c r="G27" s="164">
        <f>'METALES PESADOS'!I413</f>
        <v>15938.601924384651</v>
      </c>
      <c r="H27" s="164">
        <f>'METALES PESADOS'!J413</f>
        <v>206.89880155523497</v>
      </c>
      <c r="I27" s="164">
        <f>'METALES PESADOS'!K413</f>
        <v>208244.59146385643</v>
      </c>
      <c r="J27" s="164">
        <f>'METALES PESADOS'!L413</f>
        <v>4790.8654490457784</v>
      </c>
      <c r="K27" s="164">
        <f>'METALES PESADOS'!M413</f>
        <v>1594.9873278293517</v>
      </c>
      <c r="L27" s="165">
        <f>'METALES PESADOS'!N413</f>
        <v>13879.580369329862</v>
      </c>
      <c r="M27" s="163">
        <f>'METALES PESADOS'!O413</f>
        <v>33708.286939525424</v>
      </c>
      <c r="N27" s="164">
        <f>'METALES PESADOS'!P413</f>
        <v>39045.431433525417</v>
      </c>
      <c r="O27" s="164">
        <f>'METALES PESADOS'!Q413</f>
        <v>39055.810561525417</v>
      </c>
      <c r="P27" s="165">
        <f>'METALES PESADOS'!R413</f>
        <v>2751.2597004507575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797.35689341339776</v>
      </c>
      <c r="E28" s="164">
        <f>'METALES PESADOS'!G449</f>
        <v>1768.1118192428394</v>
      </c>
      <c r="F28" s="164">
        <f>'METALES PESADOS'!H449</f>
        <v>1280.9888526383615</v>
      </c>
      <c r="G28" s="164">
        <f>'METALES PESADOS'!I449</f>
        <v>4067.9956753120177</v>
      </c>
      <c r="H28" s="164">
        <f>'METALES PESADOS'!J449</f>
        <v>401.68978415062736</v>
      </c>
      <c r="I28" s="164">
        <f>'METALES PESADOS'!K449</f>
        <v>962.29346257652026</v>
      </c>
      <c r="J28" s="164">
        <f>'METALES PESADOS'!L449</f>
        <v>11559.879697035811</v>
      </c>
      <c r="K28" s="164">
        <f>'METALES PESADOS'!M449</f>
        <v>432.81987704177294</v>
      </c>
      <c r="L28" s="165">
        <f>'METALES PESADOS'!N449</f>
        <v>241639.68058439114</v>
      </c>
      <c r="M28" s="163">
        <f>'METALES PESADOS'!O449</f>
        <v>62199.450509725932</v>
      </c>
      <c r="N28" s="164">
        <f>'METALES PESADOS'!P449</f>
        <v>65901.491085841873</v>
      </c>
      <c r="O28" s="164">
        <f>'METALES PESADOS'!Q449</f>
        <v>67195.603040968927</v>
      </c>
      <c r="P28" s="165">
        <f>'METALES PESADOS'!R449</f>
        <v>33986.573075273933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2.1330080000000002</v>
      </c>
      <c r="E29" s="164">
        <f>'METALES PESADOS'!G526</f>
        <v>293.28859599999998</v>
      </c>
      <c r="F29" s="164">
        <f>'METALES PESADOS'!H526</f>
        <v>26.662599</v>
      </c>
      <c r="G29" s="164">
        <f>'METALES PESADOS'!I526</f>
        <v>24.329620000000006</v>
      </c>
      <c r="H29" s="164">
        <f>'METALES PESADOS'!J526</f>
        <v>46.659551999999998</v>
      </c>
      <c r="I29" s="164">
        <f>'METALES PESADOS'!K526</f>
        <v>17.330690000000001</v>
      </c>
      <c r="J29" s="164">
        <f>'METALES PESADOS'!L526</f>
        <v>36.661075999999994</v>
      </c>
      <c r="K29" s="164">
        <f>'METALES PESADOS'!M526</f>
        <v>6.6656510000000004</v>
      </c>
      <c r="L29" s="165">
        <f>'METALES PESADOS'!N526</f>
        <v>186.63819699999999</v>
      </c>
      <c r="M29" s="163">
        <f>'METALES PESADOS'!O526</f>
        <v>5538.9179239999994</v>
      </c>
      <c r="N29" s="164">
        <f>'METALES PESADOS'!P526</f>
        <v>56923.963175999997</v>
      </c>
      <c r="O29" s="164">
        <f>'METALES PESADOS'!Q526</f>
        <v>93448.762273</v>
      </c>
      <c r="P29" s="165">
        <f>'METALES PESADOS'!R526</f>
        <v>166.64124699999999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5943.6856430000007</v>
      </c>
      <c r="N30" s="164">
        <f>'METALES PESADOS'!P653</f>
        <v>7264.5046759999987</v>
      </c>
      <c r="O30" s="164">
        <f>'METALES PESADOS'!Q653</f>
        <v>11226.961775000005</v>
      </c>
      <c r="P30" s="165">
        <f>'METALES PESADOS'!R653</f>
        <v>534.93171000000007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10159.410881251013</v>
      </c>
      <c r="E31" s="168">
        <f t="shared" si="1"/>
        <v>8653.0883015763357</v>
      </c>
      <c r="F31" s="168">
        <f t="shared" si="1"/>
        <v>32152.806024725338</v>
      </c>
      <c r="G31" s="168">
        <f t="shared" si="1"/>
        <v>143253.56371239564</v>
      </c>
      <c r="H31" s="168">
        <f t="shared" si="1"/>
        <v>5559.8375006091928</v>
      </c>
      <c r="I31" s="168">
        <f t="shared" si="1"/>
        <v>286453.32044257742</v>
      </c>
      <c r="J31" s="168">
        <f t="shared" si="1"/>
        <v>102497.50080703694</v>
      </c>
      <c r="K31" s="168">
        <f t="shared" si="1"/>
        <v>9221.1385093061581</v>
      </c>
      <c r="L31" s="169">
        <f t="shared" si="1"/>
        <v>440047.97875793825</v>
      </c>
      <c r="M31" s="170">
        <f t="shared" si="1"/>
        <v>186580.10026115392</v>
      </c>
      <c r="N31" s="171">
        <f t="shared" si="1"/>
        <v>274703.3935407254</v>
      </c>
      <c r="O31" s="171">
        <f t="shared" si="1"/>
        <v>358125.51921176532</v>
      </c>
      <c r="P31" s="172">
        <f t="shared" si="1"/>
        <v>54111.741124574954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2.1406914830660803E-2</v>
      </c>
      <c r="E36" s="159">
        <f>COPs!G43</f>
        <v>3.3674062048406235</v>
      </c>
      <c r="F36" s="159">
        <f>COPs!H43</f>
        <v>342.64368417439653</v>
      </c>
      <c r="G36" s="159">
        <f>COPs!I43</f>
        <v>475.73105277118407</v>
      </c>
      <c r="H36" s="159">
        <f>COPs!J43</f>
        <v>155.29689236171541</v>
      </c>
      <c r="I36" s="159">
        <f>COPs!K43</f>
        <v>118.88830944805801</v>
      </c>
      <c r="J36" s="159">
        <f>COPs!L43</f>
        <v>1092.5599377188578</v>
      </c>
      <c r="K36" s="160">
        <f>COPs!M43</f>
        <v>2.4201358751226996E-2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0.43186486296117754</v>
      </c>
      <c r="E37" s="164">
        <f>COPs!G70</f>
        <v>43.710727054289137</v>
      </c>
      <c r="F37" s="164">
        <f>COPs!H70</f>
        <v>8093.2743034359955</v>
      </c>
      <c r="G37" s="164">
        <f>COPs!I70</f>
        <v>7687.3111751083188</v>
      </c>
      <c r="H37" s="164">
        <f>COPs!J70</f>
        <v>2930.02516337317</v>
      </c>
      <c r="I37" s="164">
        <f>COPs!K70</f>
        <v>4491.713383772917</v>
      </c>
      <c r="J37" s="164">
        <f>COPs!L70</f>
        <v>23202.324025690403</v>
      </c>
      <c r="K37" s="165">
        <f>COPs!M70</f>
        <v>1.6896739999999997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0.5200815415640897</v>
      </c>
      <c r="E38" s="164">
        <f>COPs!G116</f>
        <v>8.3606951774216114</v>
      </c>
      <c r="F38" s="164">
        <f>COPs!H116</f>
        <v>500.74818209749537</v>
      </c>
      <c r="G38" s="164">
        <f>COPs!I116</f>
        <v>749.89282745880814</v>
      </c>
      <c r="H38" s="164">
        <f>COPs!J116</f>
        <v>240.6863868032724</v>
      </c>
      <c r="I38" s="164">
        <f>COPs!K116</f>
        <v>196.36448035247045</v>
      </c>
      <c r="J38" s="164">
        <f>COPs!L116</f>
        <v>1687.6918767835773</v>
      </c>
      <c r="K38" s="165">
        <f>COPs!M116</f>
        <v>0.3015875873084542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0.15572828999999999</v>
      </c>
      <c r="E39" s="164">
        <f>COPs!G238</f>
        <v>70.374472507276352</v>
      </c>
      <c r="F39" s="164">
        <f>COPs!H238</f>
        <v>1735.269642002</v>
      </c>
      <c r="G39" s="164">
        <f>COPs!I238</f>
        <v>1103.9097400000001</v>
      </c>
      <c r="H39" s="164">
        <f>COPs!J238</f>
        <v>1103.9097400000001</v>
      </c>
      <c r="I39" s="164">
        <f>COPs!K238</f>
        <v>136.68567000000002</v>
      </c>
      <c r="J39" s="164">
        <f>COPs!L238</f>
        <v>13150.51271602584</v>
      </c>
      <c r="K39" s="165">
        <f>COPs!M238</f>
        <v>24.640024546700001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7.7035000000000003E-3</v>
      </c>
      <c r="F41" s="164">
        <f>COPs!H341</f>
        <v>9.0583846499999989</v>
      </c>
      <c r="G41" s="164">
        <f>COPs!I341</f>
        <v>3.7227414900000002</v>
      </c>
      <c r="H41" s="164">
        <f>COPs!J341</f>
        <v>3.7227414900000002</v>
      </c>
      <c r="I41" s="164">
        <f>COPs!K341</f>
        <v>3.7227414900000002</v>
      </c>
      <c r="J41" s="164">
        <f>COPs!L341</f>
        <v>20.226609120000003</v>
      </c>
      <c r="K41" s="165">
        <f>COPs!M341</f>
        <v>504.73516500000005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12.991592021999999</v>
      </c>
      <c r="F42" s="164">
        <f>COPs!H374</f>
        <v>558.62561898189995</v>
      </c>
      <c r="G42" s="164">
        <f>COPs!I374</f>
        <v>760.50931863929998</v>
      </c>
      <c r="H42" s="164">
        <f>COPs!J374</f>
        <v>652.24915490040007</v>
      </c>
      <c r="I42" s="164">
        <f>COPs!K374</f>
        <v>538.78152418419995</v>
      </c>
      <c r="J42" s="164">
        <f>COPs!L374</f>
        <v>2510.1656167025003</v>
      </c>
      <c r="K42" s="165">
        <f>COPs!M374</f>
        <v>2.6877369999999998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1.0670949999999999</v>
      </c>
      <c r="E43" s="164">
        <f>COPs!G413</f>
        <v>3.3075269833652388</v>
      </c>
      <c r="F43" s="164">
        <f>COPs!H413</f>
        <v>142.07530732040027</v>
      </c>
      <c r="G43" s="164">
        <f>COPs!I413</f>
        <v>389.14875867059141</v>
      </c>
      <c r="H43" s="164">
        <f>COPs!J413</f>
        <v>270.35158643838986</v>
      </c>
      <c r="I43" s="164">
        <f>COPs!K413</f>
        <v>113.71029315567402</v>
      </c>
      <c r="J43" s="164">
        <f>COPs!L413</f>
        <v>915.28594558335465</v>
      </c>
      <c r="K43" s="165">
        <f>COPs!M413</f>
        <v>3.7487410000000012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1.1056692371479999</v>
      </c>
      <c r="E44" s="164">
        <f>COPs!G449</f>
        <v>383.21031758828235</v>
      </c>
      <c r="F44" s="164">
        <f>COPs!H449</f>
        <v>75.373350802839909</v>
      </c>
      <c r="G44" s="164">
        <f>COPs!I449</f>
        <v>141.65699928124039</v>
      </c>
      <c r="H44" s="164">
        <f>COPs!J449</f>
        <v>315.5886133537698</v>
      </c>
      <c r="I44" s="164">
        <f>COPs!K449</f>
        <v>2.0702320287837028</v>
      </c>
      <c r="J44" s="164">
        <f>COPs!L449</f>
        <v>534.68919546563393</v>
      </c>
      <c r="K44" s="165">
        <f>COPs!M449</f>
        <v>0.30226919665424273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11.084451000000001</v>
      </c>
      <c r="E45" s="164">
        <f>COPs!G526</f>
        <v>0.16664124720166837</v>
      </c>
      <c r="F45" s="164">
        <f>COPs!H526</f>
        <v>130.98002030051134</v>
      </c>
      <c r="G45" s="164">
        <f>COPs!I526</f>
        <v>365.6108963604604</v>
      </c>
      <c r="H45" s="164">
        <f>COPs!J526</f>
        <v>155.97620738076159</v>
      </c>
      <c r="I45" s="164">
        <f>COPs!K526</f>
        <v>111.98291811952116</v>
      </c>
      <c r="J45" s="164">
        <f>COPs!L526</f>
        <v>764.55004216125451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14.386296846503928</v>
      </c>
      <c r="E47" s="168">
        <f t="shared" si="2"/>
        <v>525.49708228467705</v>
      </c>
      <c r="F47" s="168">
        <f t="shared" ref="F47:I47" si="3">SUM(F36:F46)</f>
        <v>11588.048493765536</v>
      </c>
      <c r="G47" s="168">
        <f t="shared" si="3"/>
        <v>11677.493509779904</v>
      </c>
      <c r="H47" s="168">
        <f t="shared" si="3"/>
        <v>5827.8064861014791</v>
      </c>
      <c r="I47" s="168">
        <f t="shared" si="3"/>
        <v>5713.9195525516234</v>
      </c>
      <c r="J47" s="168">
        <f t="shared" si="2"/>
        <v>43878.005965251417</v>
      </c>
      <c r="K47" s="169">
        <f t="shared" si="2"/>
        <v>538.12939968941396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2023-03-16T21:42:32Z</dcterms:modified>
</cp:coreProperties>
</file>